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Exercise Overview" sheetId="1" r:id="rId4"/>
    <sheet state="visible" name="Ph I-Concepts &amp; Objectives" sheetId="2" r:id="rId5"/>
    <sheet state="visible" name="Ph I-Planning &amp; Coordination" sheetId="3" r:id="rId6"/>
    <sheet state="visible" name="Ph I-Resource Requirements" sheetId="4" r:id="rId7"/>
    <sheet state="visible" name="Ph II-Exercise Initial Actions" sheetId="5" r:id="rId8"/>
    <sheet state="visible" name="Ph II-Exercise Operations" sheetId="6" r:id="rId9"/>
    <sheet state="visible" name="Ph III-After-Action Participati" sheetId="7" r:id="rId10"/>
    <sheet state="visible" name="Ph III-Corrective Actions" sheetId="8" r:id="rId11"/>
    <sheet state="visible" name="Performance Measures" sheetId="9" r:id="rId12"/>
    <sheet state="visible" name="MRSE Exercise Feedback Form" sheetId="10" r:id="rId13"/>
    <sheet state="visible" name="APPENDIX" sheetId="11" r:id="rId14"/>
    <sheet state="hidden" name="Variables (Hidden)" sheetId="12" r:id="rId15"/>
  </sheets>
  <externalReferences>
    <externalReference r:id="rId16"/>
  </externalReferences>
  <definedNames>
    <definedName localSheetId="0" name="MembersAcknowledged">'[1]Ph II-Exercise Initial Actions'!$Z$55</definedName>
    <definedName localSheetId="0" name="MembersInfoRequest">'[1]Ph II-Exercise Operations'!$W$28</definedName>
    <definedName localSheetId="0" name="MembersInfoResponse">'[1]Ph II-Exercise Operations'!$W$30</definedName>
    <definedName localSheetId="0" name="MembersNotified">'[1]Ph II-Exercise Initial Actions'!$Z$53</definedName>
    <definedName name="MembersAcknowledged">'Ph II-Exercise Initial Actions'!$Z$48</definedName>
    <definedName name="MembersInfoResponse">'Ph II-Exercise Operations'!$Z$31</definedName>
    <definedName name="Members2ndRequest">'Ph II-Exercise Operations'!$Z$36</definedName>
    <definedName name="MembersInfoRequest">'Ph II-Exercise Operations'!$Z$29</definedName>
    <definedName name="MembersNotified">'Ph II-Exercise Initial Actions'!$Z$46</definedName>
    <definedName name="Members2ndResponse">'Ph II-Exercise Operations'!$Z$38</definedName>
  </definedNames>
  <calcPr/>
  <extLst>
    <ext uri="GoogleSheetsCustomDataVersion2">
      <go:sheetsCustomData xmlns:go="http://customooxmlschemas.google.com/" r:id="rId17" roundtripDataChecksum="To0EGvXYofh6OwNdBLEnryEW2e8vmrCcpFooW5kmAgg="/>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204">
      <text>
        <t xml:space="preserve">======
ID#AAABXApDTZQ
Yerokun, Olugbadero    (2024-10-18 17:01:23)
[Enter the jurisdiction(s) where the exercise will occur]</t>
      </text>
    </comment>
    <comment authorId="0" ref="B208">
      <text>
        <t xml:space="preserve">======
ID#AAABXApDTZM
Yerokun, Olugbadero    (2024-10-18 17:01:23)
[Enter any additional considerations that may determine or inform exercise activities]</t>
      </text>
    </comment>
    <comment authorId="0" ref="B206">
      <text>
        <t xml:space="preserve">======
ID#AAABXApDTZI
Yerokun, Olugbadero    (2024-10-18 17:01:23)
[Enter the estimated time duration for the exercise]</t>
      </text>
    </comment>
    <comment authorId="0" ref="B202">
      <text>
        <t xml:space="preserve">======
ID#AAABXApDTZE
Yerokun, Olugbadero    (2024-10-18 17:01:23)
[Enter all required HCC and participating partner plans that will be utilized and validated in the planning and execution of the exercise]</t>
      </text>
    </comment>
  </commentList>
  <extLst>
    <ext uri="GoogleSheetsCustomDataVersion2">
      <go:sheetsCustomData xmlns:go="http://customooxmlschemas.google.com/" r:id="rId1" roundtripDataSignature="AMtx7mggYY5jSc9KOqrqwNBGile/7622cQ=="/>
    </ext>
  </extLst>
</comments>
</file>

<file path=xl/sharedStrings.xml><?xml version="1.0" encoding="utf-8"?>
<sst xmlns="http://schemas.openxmlformats.org/spreadsheetml/2006/main" count="1089" uniqueCount="716">
  <si>
    <t>Tab Navigator</t>
  </si>
  <si>
    <t>Exercise Overview</t>
  </si>
  <si>
    <r>
      <rPr>
        <rFont val="Calibri"/>
        <color theme="1"/>
        <sz val="11.0"/>
      </rPr>
      <t xml:space="preserve">The Medical Response and Surge Exercise (MRSE) uses a surge scenario to help recipients, health care coalitions (HCCs) and their partners assess how well they can plan, collaborate, and operationally coordinate in response to a relevant and realistic health care emergency or disaster. </t>
    </r>
    <r>
      <rPr>
        <rFont val="Calibri"/>
        <b/>
        <i/>
        <color theme="1"/>
        <sz val="11.0"/>
      </rPr>
      <t xml:space="preserve">It is an exercise designed to test an HCC’s functional surge capacity, validate plans, identify gaps in surge planning, and strengthen partnerships. Movement of actual patients, personnel, and resources is </t>
    </r>
    <r>
      <rPr>
        <rFont val="Calibri"/>
        <b/>
        <i/>
        <color theme="1"/>
        <sz val="11.0"/>
        <u/>
      </rPr>
      <t>NOT</t>
    </r>
    <r>
      <rPr>
        <rFont val="Calibri"/>
        <b/>
        <i/>
        <color theme="1"/>
        <sz val="11.0"/>
      </rPr>
      <t xml:space="preserve"> required, unless the HCC chooses to conduct a full-scale exercise. </t>
    </r>
    <r>
      <rPr>
        <rFont val="Calibri"/>
        <color theme="1"/>
        <sz val="11.0"/>
      </rPr>
      <t xml:space="preserve">
Participants must work together with the HCC, fellow health care partners, and other partners to manage a medical surge representing at least 10% of the HCC's licensed general medical/surgical patient bed capacity by determining the availability and access to all required patient beds, personnel, and resources. The Exercise Guide and the Evaluation Plan for the Medical Response and Surge Exercise are essential for conducting the exercise and should be consulted through all its phases. The exercise is designed to work in a broad range of coalitions, regardless of the HCC's size, current capabilities, or role in supporting a response.</t>
    </r>
  </si>
  <si>
    <t xml:space="preserve">The Medical Response and Surge Exercise (MRSE) has Three Phases </t>
  </si>
  <si>
    <r>
      <rPr>
        <rFont val="Calibri"/>
        <color theme="1"/>
        <sz val="11.0"/>
      </rPr>
      <t xml:space="preserve">The MRSE follows three phases as illustrated in the figure below. 
</t>
    </r>
    <r>
      <rPr>
        <rFont val="Calibri"/>
        <b/>
        <i/>
        <color theme="1"/>
        <sz val="11.0"/>
      </rPr>
      <t>Note that Phase I: Plan &amp; Scope</t>
    </r>
    <r>
      <rPr>
        <rFont val="Calibri"/>
        <b/>
        <i/>
        <color theme="1"/>
        <sz val="11.0"/>
        <u/>
      </rPr>
      <t xml:space="preserve"> should begin a minimum of 90 days in advance of the exercise.</t>
    </r>
    <r>
      <rPr>
        <rFont val="Calibri"/>
        <b/>
        <i/>
        <color theme="1"/>
        <sz val="11.0"/>
      </rPr>
      <t xml:space="preserve"> Once Phase I: Plan &amp; Scope has been completed, the exercise will be clearly defined and should be scheduled for a specific date. Although there is no requirement for low- or no-notice format of the exercise, HCCs are encouraged to consider this option to mimic a real-world incident. </t>
    </r>
  </si>
  <si>
    <t>How Do I Use this Reporting Tool?</t>
  </si>
  <si>
    <r>
      <rPr>
        <rFont val="Calibri"/>
        <color theme="1"/>
        <sz val="11.0"/>
      </rPr>
      <t xml:space="preserve">
</t>
    </r>
    <r>
      <rPr>
        <rFont val="Calibri"/>
        <color theme="1"/>
        <sz val="11.0"/>
      </rPr>
      <t xml:space="preserve">• </t>
    </r>
    <r>
      <rPr>
        <rFont val="Calibri"/>
        <b/>
        <color theme="1"/>
        <sz val="11.0"/>
      </rPr>
      <t>Read instructions</t>
    </r>
    <r>
      <rPr>
        <rFont val="Calibri"/>
        <color theme="1"/>
        <sz val="11.0"/>
      </rPr>
      <t xml:space="preserve"> at the top of each page ahead of time. This will tell you the purpose of each worksheet.
• </t>
    </r>
    <r>
      <rPr>
        <rFont val="Calibri"/>
        <b/>
        <color theme="1"/>
        <sz val="11.0"/>
      </rPr>
      <t>Input data</t>
    </r>
    <r>
      <rPr>
        <rFont val="Calibri"/>
        <color theme="1"/>
        <sz val="11.0"/>
      </rPr>
      <t xml:space="preserve"> (numbers, names, etc.) into the relevant cells, including green color cells.
• Use </t>
    </r>
    <r>
      <rPr>
        <rFont val="Calibri"/>
        <b/>
        <color theme="1"/>
        <sz val="11.0"/>
      </rPr>
      <t>talking points</t>
    </r>
    <r>
      <rPr>
        <rFont val="Calibri"/>
        <color theme="1"/>
        <sz val="11.0"/>
      </rPr>
      <t xml:space="preserve"> or </t>
    </r>
    <r>
      <rPr>
        <rFont val="Calibri"/>
        <b/>
        <color theme="1"/>
        <sz val="11.0"/>
      </rPr>
      <t>discussion questions</t>
    </r>
    <r>
      <rPr>
        <rFont val="Calibri"/>
        <color theme="1"/>
        <sz val="11.0"/>
      </rPr>
      <t xml:space="preserve"> to facilitate conversation.
•</t>
    </r>
    <r>
      <rPr>
        <rFont val="Calibri"/>
        <b/>
        <color theme="1"/>
        <sz val="11.0"/>
      </rPr>
      <t xml:space="preserve"> Click the buttons in the flow chart at the top of each tab</t>
    </r>
    <r>
      <rPr>
        <rFont val="Calibri"/>
        <color theme="1"/>
        <sz val="11.0"/>
      </rPr>
      <t xml:space="preserve"> to navigate through each step and phase of the exercise.
• This Tool </t>
    </r>
    <r>
      <rPr>
        <rFont val="Calibri"/>
        <b/>
        <color theme="1"/>
        <sz val="11.0"/>
      </rPr>
      <t xml:space="preserve">provides detailed instructions and data collection tools </t>
    </r>
    <r>
      <rPr>
        <rFont val="Calibri"/>
        <color theme="1"/>
        <sz val="11.0"/>
      </rPr>
      <t xml:space="preserve">for the Exercise Evaluator.
</t>
    </r>
  </si>
  <si>
    <r>
      <rPr>
        <rFont val="Calibri"/>
        <b/>
        <color theme="1"/>
        <sz val="11.0"/>
      </rPr>
      <t>Frequently Asked Questions (</t>
    </r>
    <r>
      <rPr>
        <rFont val="Calibri"/>
        <b/>
        <i/>
        <color theme="1"/>
        <sz val="11.0"/>
      </rPr>
      <t>for reference</t>
    </r>
    <r>
      <rPr>
        <rFont val="Calibri"/>
        <b/>
        <color theme="1"/>
        <sz val="11.0"/>
      </rPr>
      <t>)</t>
    </r>
  </si>
  <si>
    <r>
      <rPr>
        <rFont val="Calibri"/>
        <b/>
        <color theme="1"/>
        <sz val="11.0"/>
      </rPr>
      <t xml:space="preserve">Q: What type of exercise is the MRSE?
</t>
    </r>
    <r>
      <rPr>
        <rFont val="Calibri"/>
        <b val="0"/>
        <color theme="1"/>
        <sz val="11.0"/>
      </rPr>
      <t xml:space="preserve">A: The MRSE is a functional exercise. Federal Emergency Management Agency (FEMA) Homeland Security Exercise and Evaluation (HSEEP) guidelines describe a functional exercise as “an operations-based exercise designed to test and evaluate capabilities and functions while in a realistic, real-time environment.” HCCs are welcome to use the MRSE as a full-scale event, provided all MRSE requirements are met and that the HCC can report the data required to calculate the MRSE performance measures. 
</t>
    </r>
    <r>
      <rPr>
        <rFont val="Calibri"/>
        <b/>
        <color theme="1"/>
        <sz val="11.0"/>
      </rPr>
      <t xml:space="preserve">
Q: What is the role of the HCC in this exercise?
</t>
    </r>
    <r>
      <rPr>
        <rFont val="Calibri"/>
        <b val="0"/>
        <color theme="1"/>
        <sz val="11.0"/>
      </rPr>
      <t xml:space="preserve">A: If your coalition is set up to have the coalition headquarters participate in real-time mass casualty responses, then you should play whatever role you would during a real surge scenario. This might involve, for example, facilitating the matchup between patients who must be transported and health care partners willing to accept them in transfer. Many coalitions are not set up for such centralized coordination, particularly during the time frame of this exercise. Your other important role is to invite all potentially interested coalition members to participate in the facilitated discussion and to participate yourself.
</t>
    </r>
    <r>
      <rPr>
        <rFont val="Calibri"/>
        <b/>
        <color theme="1"/>
        <sz val="11.0"/>
      </rPr>
      <t xml:space="preserve">
Q: What is the role of HCC health care partners other than Hospitals and EMS in the MRSE?
</t>
    </r>
    <r>
      <rPr>
        <rFont val="Calibri"/>
        <b val="0"/>
        <color theme="1"/>
        <sz val="11.0"/>
      </rPr>
      <t xml:space="preserve">A: Hospitals and EMS are critical participants, as are public health and emergency management agencies. However, the MRSE provides many opportunities to involve other HCC helath care partner types. Their participation depends on the scenario designed by the HCC and the HCC’s engagement with them during the exercise. HCCs may choose to allocate some surge patients to non-hospital facilities for treatment and/or admission in an appropriate bed. HCC health care partners may be sources of personnel, medical equipment, supplies, pharmaceuticals or other resources to be shared with other HCC members. Other public safety agencies may be needed to assist with logistics, security, or even transport of resources. The MRSE provides HCCs with considerable flexibility to design a scenario which involves any of its health care partner types.
</t>
    </r>
    <r>
      <rPr>
        <rFont val="Calibri"/>
        <b/>
        <color theme="1"/>
        <sz val="11.0"/>
      </rPr>
      <t xml:space="preserve">
Q: Can other exercises, such as those for National Disaster Medical System (NDMS), Centers for Medicare and Medicaid Services (CMS), the Joint Commission, or other state or local requirements be used to satisfy the MRSE if all the MRSE parameters are met?
</t>
    </r>
    <r>
      <rPr>
        <rFont val="Calibri"/>
        <b val="0"/>
        <color theme="1"/>
        <sz val="11.0"/>
      </rPr>
      <t xml:space="preserve">A: Yes. In fact, HPP strongly encourages HCCs to consult health care partners during the Phase I: Plan &amp; Scope phase to understand partner exercise needs and to then customize the MRSE to meet those needs. Provided the requirements of the MRSE are met, HCCs may use the MRSE to meet other exercise requirements of their partners. Combining exercise requirements not only reduces burden on HCCs and their members, but also encourages participation in the MRSE.
</t>
    </r>
    <r>
      <rPr>
        <rFont val="Calibri"/>
        <b/>
        <color theme="1"/>
        <sz val="11.0"/>
      </rPr>
      <t xml:space="preserve">
Q: Which hospital(s) or facilities are evacuating?
</t>
    </r>
    <r>
      <rPr>
        <rFont val="Calibri"/>
        <b val="0"/>
        <color theme="1"/>
        <sz val="11.0"/>
      </rPr>
      <t xml:space="preserve">A: There is no evacuation requirement in the exercise by default. Evacuation scenarios may be defined by the HCC. Evacuation of patients may be required if a hospital or facility cannot accommodate allocated patients. Evacuation decisions come from the surging hosptials or facilities themselves.
</t>
    </r>
    <r>
      <rPr>
        <rFont val="Calibri"/>
        <b/>
        <color theme="1"/>
        <sz val="11.0"/>
      </rPr>
      <t xml:space="preserve">
Q: Which hospital(s) and facilities are participating in the exercise?
</t>
    </r>
    <r>
      <rPr>
        <rFont val="Calibri"/>
        <b val="0"/>
        <color theme="1"/>
        <sz val="11.0"/>
      </rPr>
      <t xml:space="preserve">A: This exercise places no limits on which hospitals or facilities can be contacted. To prevent confusion, please begin each phone call or other communication by emphasizing that you are participating in an exercise and there will be no physical transfer of patients. If a hospital or facility declines to participate, please inform the Exercise Evaluator so that they can note it in this tool.
</t>
    </r>
    <r>
      <rPr>
        <rFont val="Calibri"/>
        <b/>
        <color theme="1"/>
        <sz val="11.0"/>
      </rPr>
      <t xml:space="preserve">
Q: Which transportation agencies are participating in the exercise?
</t>
    </r>
    <r>
      <rPr>
        <rFont val="Calibri"/>
        <b val="0"/>
        <color theme="1"/>
        <sz val="11.0"/>
      </rPr>
      <t xml:space="preserve">A: As a health care partner of the HCC, EMS is a required participant in the exercise. Similar to hospitals and facilities, this exercise places no limits on which transportation agencies can be contacted. To prevent confusion, please begin each phone call or other communication by emphasizing that you are participating in an exercise, and there will be no physical transfer of patients.
</t>
    </r>
    <r>
      <rPr>
        <rFont val="Calibri"/>
        <b/>
        <color theme="1"/>
        <sz val="11.0"/>
      </rPr>
      <t xml:space="preserve">
Q: What aspects of this exercise are meant to be simulated, and what parts of the exercise need to be carried out?
</t>
    </r>
    <r>
      <rPr>
        <rFont val="Calibri"/>
        <b val="0"/>
        <color theme="1"/>
        <sz val="11.0"/>
      </rPr>
      <t xml:space="preserve">A: There will be no physical transfer of patients, staff, equipment, or medication. The focus of this exercise is on identifying bed space, personnel, and supplies/equipment in different facilities to cover the care needs of all surge and existing patients. This exercise is not intended to interfere with patient care, so be sure to act accordingly.
</t>
    </r>
    <r>
      <rPr>
        <rFont val="Calibri"/>
        <b/>
        <color theme="1"/>
        <sz val="11.0"/>
      </rPr>
      <t xml:space="preserve">
Q: Is the 10% bed calculation based upon staffed beds or licensed beds?
</t>
    </r>
    <r>
      <rPr>
        <rFont val="Calibri"/>
        <b val="0"/>
        <color theme="1"/>
        <sz val="11.0"/>
      </rPr>
      <t xml:space="preserve">A: The 10% bed calculation is based upon licensed beds. The surge target represents at least 10% of the HCC's licensed general medical/surgical patient bed capacity. Licensed beds are used in the surge target calculation to help reduce subjectivity in bed numbers due to daily fluctuations. In addition, the use of licensed bed numbers provides HCCs with more manageable surge numbers when compared to the previous calculation using staffed bed numbers. </t>
    </r>
  </si>
  <si>
    <t>Recipient Feedback</t>
  </si>
  <si>
    <t xml:space="preserve"> Concepts and Objectives </t>
  </si>
  <si>
    <t xml:space="preserve">This section should be started at a minimum of 90 days in advance of the exercise. </t>
  </si>
  <si>
    <r>
      <rPr>
        <rFont val="Calibri"/>
        <b/>
        <color theme="1"/>
        <sz val="11.0"/>
      </rPr>
      <t xml:space="preserve">Please ensure all response sections in this tab are completed. 
</t>
    </r>
    <r>
      <rPr>
        <rFont val="Calibri"/>
        <color theme="1"/>
        <sz val="11.0"/>
      </rPr>
      <t xml:space="preserve">In this section, the HCC will:  
          • Provide HCC information,
          </t>
    </r>
    <r>
      <rPr>
        <rFont val="Calibri"/>
        <color theme="1"/>
        <sz val="11.0"/>
      </rPr>
      <t>•</t>
    </r>
    <r>
      <rPr>
        <rFont val="Calibri"/>
        <color theme="1"/>
        <sz val="11.0"/>
      </rPr>
      <t xml:space="preserve"> Calculate the exercise surge target using information provided by your recipient,
          •</t>
    </r>
    <r>
      <rPr>
        <rFont val="Calibri"/>
        <color theme="1"/>
        <sz val="8.0"/>
      </rPr>
      <t xml:space="preserve"> </t>
    </r>
    <r>
      <rPr>
        <rFont val="Calibri"/>
        <color theme="1"/>
        <sz val="11.0"/>
      </rPr>
      <t xml:space="preserve">Describe the exercise scenario and align it with hazards, risks, and threats from the HCC's most recent Hazard Vulnerability Assessment (HVA),
          </t>
    </r>
    <r>
      <rPr>
        <rFont val="Calibri"/>
        <color theme="1"/>
        <sz val="11.0"/>
      </rPr>
      <t>• Identify exercise core functions,</t>
    </r>
    <r>
      <rPr>
        <rFont val="Calibri"/>
        <color theme="1"/>
        <sz val="11.0"/>
      </rPr>
      <t xml:space="preserve">
          • Provide information about health equity issues addressed in the scenario,
          • Describe public health agency and emergency management activities,
          • Identify exercise priorities, 
          • Define the scope of the exercise, and 
          • Establish the exercise objectives. </t>
    </r>
  </si>
  <si>
    <t>Health Care Coalition Information</t>
  </si>
  <si>
    <t>Please enter the requested health care coalition (HCC) information below.</t>
  </si>
  <si>
    <t xml:space="preserve">HCC Name: </t>
  </si>
  <si>
    <t>South Central Healthcare Coalition</t>
  </si>
  <si>
    <t>Region:</t>
  </si>
  <si>
    <t>Region 8</t>
  </si>
  <si>
    <t xml:space="preserve"> </t>
  </si>
  <si>
    <t xml:space="preserve">Primary HCC Coordinator: </t>
  </si>
  <si>
    <t>Kara Prisock</t>
  </si>
  <si>
    <t>Email or Phone Number:</t>
  </si>
  <si>
    <t>kara.prisock@coloradosprings.gov</t>
  </si>
  <si>
    <t>Exercise Surge Target Calculation</t>
  </si>
  <si>
    <t>The boxes below will help you calculate your surge target for the exercise. In the first box, please enter the total number of general medical/surgical licensed beds in your health care coalition, as provided by your recipient. The second box will show you the auto-calculated patient surge target, which is at least 10% of your total number of medical/surgical licensed beds in your health care coalition.  
--- Refer to section 3.1 in the Exercise Guide for additional information.</t>
  </si>
  <si>
    <t>What is the total number of general medical/surgical licensed beds in your health care coalition, as provided by your recipient?</t>
  </si>
  <si>
    <t>EXERCISE SURGE TARGET</t>
  </si>
  <si>
    <t>Scenario Description</t>
  </si>
  <si>
    <t xml:space="preserve">In the box below, provide a brief description of the HCC's exercise scenario. 
</t>
  </si>
  <si>
    <t>Two tour buses are traveling on HWY 24 in Granite, CO. The bus heading north suddenly veers into the opposite lane striking the southbound bus and causing a crash that blocks both directions of HWY 24. There ae 32 occupants onboard each bus, including the driver. (**This exercise will be done with our smaller hospitals on the western side of the South Central Region. These hospitals have limited resources and bed capacity, and are about 2 hours from level 1 or 2 trauma centers, when the weather is cooperative. We understand that our scenario does not meet the surge target number, however we feel it is more imperative that we address the gap in capability and response in this area of our region than it is to stick to a certain number.)</t>
  </si>
  <si>
    <t>Core Functions</t>
  </si>
  <si>
    <t>HCC(s) can use the Core Functions to help identify and meet community needs, foster connections among health care partners, and strengthen the health care delivery system. 
Select the Core Functions the HCC intends to perform and evaluate during this exercise.
--- Refer to section 2.6 in the Exercise Guide for additional information.</t>
  </si>
  <si>
    <t>Included in the Exercise Scenario</t>
  </si>
  <si>
    <t>Assessment and Risk Mitigation</t>
  </si>
  <si>
    <t>Information Sharing</t>
  </si>
  <si>
    <t>Specialty Care Planning and Coordination</t>
  </si>
  <si>
    <t>Respond</t>
  </si>
  <si>
    <t>Health Care Workforce Support</t>
  </si>
  <si>
    <t>Resource Management</t>
  </si>
  <si>
    <t>Training, Exercise, and Evaluation</t>
  </si>
  <si>
    <t>Continuity and Recovery</t>
  </si>
  <si>
    <t>Organizational Development</t>
  </si>
  <si>
    <t>Additional Questions about Health Equity in the Scenario</t>
  </si>
  <si>
    <r>
      <rPr>
        <rFont val="Calibri"/>
        <color theme="1"/>
        <sz val="11.0"/>
      </rPr>
      <t xml:space="preserve">To better understand how </t>
    </r>
    <r>
      <rPr>
        <rFont val="Calibri"/>
        <b/>
        <color theme="1"/>
        <sz val="11.0"/>
      </rPr>
      <t>HCCs are addressing health equity issues for communities most impacted by disasters within their jurisdiction</t>
    </r>
    <r>
      <rPr>
        <rFont val="Calibri"/>
        <color theme="1"/>
        <sz val="11.0"/>
      </rPr>
      <t xml:space="preserve">, please provide as much information as you can for the questions below. Each budget period, HCCs are responsible for updating their activities and plans to reflect the needs of communities most impacted by disasters in their jurisdiction.
</t>
    </r>
    <r>
      <rPr>
        <rFont val="Calibri"/>
        <b/>
        <color theme="1"/>
        <sz val="11.0"/>
      </rPr>
      <t>Communities most impacted by disasters include</t>
    </r>
    <r>
      <rPr>
        <rFont val="Calibri"/>
        <color theme="1"/>
        <sz val="11.0"/>
      </rPr>
      <t xml:space="preserve">: 
</t>
    </r>
    <r>
      <rPr>
        <rFont val="Calibri"/>
        <color theme="1"/>
        <sz val="11.0"/>
      </rPr>
      <t>• At-risk individuals, including children, pregnant individuals, older adults, individuals with disabilities, or others who may have access and functional needs in the event of an emergency, such as those with chronic physical or behavioral health conditions or immunocompromised individuals. Individuals may also be at risk due to their geographic location and/or limited access to health care, such as those in rural, frontier, or otherwise isolated areas.</t>
    </r>
    <r>
      <rPr>
        <rFont val="Calibri"/>
        <color theme="1"/>
        <sz val="11.0"/>
      </rPr>
      <t xml:space="preserve"> 
</t>
    </r>
    <r>
      <rPr>
        <rFont val="Calibri"/>
        <color theme="1"/>
        <sz val="11.0"/>
      </rPr>
      <t>• Individuals and groups who may be at risk due to the specific risk profile of a disaster or emergency.</t>
    </r>
    <r>
      <rPr>
        <rFont val="Calibri"/>
        <color theme="1"/>
        <sz val="11.0"/>
      </rPr>
      <t xml:space="preserve">
</t>
    </r>
    <r>
      <rPr>
        <rFont val="Calibri"/>
        <color theme="1"/>
        <sz val="11.0"/>
      </rPr>
      <t>• Populations experiencing structural inequities, which include historically and currently marginalized communities.
• Other populations disproportionately impacted by disasters in your jurisdiction, identified through data collection or assessments.
Note: definition of 'communities most impacted by disasters' obtained from the Hospital Preparedness Program (HPP) cooperative agreement, EP-U3R-24-001.</t>
    </r>
  </si>
  <si>
    <t xml:space="preserve">1. Which communities most impacted by disaster will the HCC include in this scenario? </t>
  </si>
  <si>
    <t>2 -3 pediatric patients</t>
  </si>
  <si>
    <t>2. What partnerships does the HCC have to meet the needs of communities most impacted by disaster in this scenario?</t>
  </si>
  <si>
    <t>PD Victims advocates &amp; Solvista Health</t>
  </si>
  <si>
    <t>3. What actions will the HCC take to meet the needs of communities most impacted by disaster in this scenario? What actions will the HCC take to address barriers to health care access (e.g., geographical distance, unavailability of services in a community, lack of culturally-competent care) for underserved communities in this scenario?</t>
  </si>
  <si>
    <t>The HCC will support the needs of Emergency Management and Public Health as directed by both of those agencies. They will provide situational awareness to appropriate partners and monitor potential resource needs.</t>
  </si>
  <si>
    <t xml:space="preserve">4. Will the HCC utilize emPOWER data to identify communities most impacted by disaster during the planning for this exercise scenario? </t>
  </si>
  <si>
    <t>Yes</t>
  </si>
  <si>
    <t>Additional Questions about Public Health Agency Participation</t>
  </si>
  <si>
    <t>1. What specific roles have been assigned to public health agencies in this response?</t>
  </si>
  <si>
    <t>Incident monitoring. Support OEM response through administrative needs as requested.</t>
  </si>
  <si>
    <r>
      <rPr>
        <rFont val="Calibri"/>
        <color theme="1"/>
        <sz val="11.0"/>
      </rPr>
      <t xml:space="preserve">2. Will public health agencies partner with any </t>
    </r>
    <r>
      <rPr>
        <rFont val="Calibri"/>
        <color theme="1"/>
        <sz val="11.0"/>
      </rPr>
      <t>additional HCC response partners</t>
    </r>
    <r>
      <rPr>
        <rFont val="Calibri"/>
        <color rgb="FFFF0000"/>
        <sz val="11.0"/>
      </rPr>
      <t xml:space="preserve"> </t>
    </r>
    <r>
      <rPr>
        <rFont val="Calibri"/>
        <color theme="1"/>
        <sz val="11.0"/>
      </rPr>
      <t xml:space="preserve">for this response (outside of acute care hospitals, EMS, and emergency management)? If yes, please list the types of additional HCC response partners and the roles that they will be assigned in this response. 
--- Refer to Appendix B in the Supplemental Guidance for examples of types of additional HCC response partners.
</t>
    </r>
  </si>
  <si>
    <t>Behavioral Health</t>
  </si>
  <si>
    <t>Additional Questions about Emergency Management Participation</t>
  </si>
  <si>
    <t>1. What specific roles have been assigned to emergency management in this response?</t>
  </si>
  <si>
    <t>OEM will monitor requests for resources, provide situational awareness to local, regional, and state partners as needed, and work across county lines with responding county EMs to support the multi-juridictional response.</t>
  </si>
  <si>
    <t>2. Will emergency management partner with any additional HCC response partners for this response (outside of acute care hospitals, EMS, and public health)? If yes, please list the types of additonal HCC response partners and the roles that they will be assigned in this response. 
--- Refer to Appendix B in the Supplemental Guidance for examples of types of additional HCC response partners.</t>
  </si>
  <si>
    <t>Solvista Health</t>
  </si>
  <si>
    <t>Align the Exercise Scenario with the HCC's Hazard Vulnerability Assessment (HVA)</t>
  </si>
  <si>
    <r>
      <rPr>
        <rFont val="Calibri"/>
        <color theme="1"/>
        <sz val="11.0"/>
      </rPr>
      <t xml:space="preserve">• </t>
    </r>
    <r>
      <rPr>
        <rFont val="Calibri"/>
        <b/>
        <color theme="1"/>
        <sz val="11.0"/>
      </rPr>
      <t>HCCs must enter the top five hazards, risks, and threats from the HCC's HVA</t>
    </r>
    <r>
      <rPr>
        <rFont val="Calibri"/>
        <color theme="1"/>
        <sz val="11.0"/>
      </rPr>
      <t xml:space="preserve">,  
• </t>
    </r>
    <r>
      <rPr>
        <rFont val="Calibri"/>
        <b/>
        <color theme="1"/>
        <sz val="11.0"/>
      </rPr>
      <t xml:space="preserve">Select the hazards, risks, and threats </t>
    </r>
    <r>
      <rPr>
        <rFont val="Calibri"/>
        <color theme="1"/>
        <sz val="11.0"/>
      </rPr>
      <t>that will be used for the HCC's exercise scenario, 
• If the exercise scenario does not include any of the HCC's top five hazards, risks, and threats, please use the description box below to explain why the HCC chose a hazard, risk, or threat other than those listed in the HVA.</t>
    </r>
  </si>
  <si>
    <t>HCC HVA Hazards, Risks, and Threats</t>
  </si>
  <si>
    <t xml:space="preserve">Used for the Exercise Scenario </t>
  </si>
  <si>
    <t>Infectious Disease</t>
  </si>
  <si>
    <t>Wildfire</t>
  </si>
  <si>
    <t>Active Threat</t>
  </si>
  <si>
    <t>Cyber Attack</t>
  </si>
  <si>
    <t>Winter Weather</t>
  </si>
  <si>
    <t>Other Hazard (describe below)</t>
  </si>
  <si>
    <t>Describe If Other</t>
  </si>
  <si>
    <t>Mass Casualty Incident - Rural hospitals unable to manage more than 2 patients in MCI siteuation; patient transport</t>
  </si>
  <si>
    <t>Exercise Priorities</t>
  </si>
  <si>
    <r>
      <rPr>
        <rFont val="Calibri"/>
        <color theme="1"/>
        <sz val="11.0"/>
      </rPr>
      <t xml:space="preserve">Identify each exercise priority that the HCC will evaluate based on the description of the exercise scenario provided above.  
</t>
    </r>
    <r>
      <rPr>
        <rFont val="Calibri"/>
        <b/>
        <color theme="1"/>
        <sz val="11.0"/>
      </rPr>
      <t xml:space="preserve">Note that exercise priorities should drive the development of the exercise objectives. </t>
    </r>
  </si>
  <si>
    <t xml:space="preserve">Exercise Priorities </t>
  </si>
  <si>
    <t>Emergency Department and Inpatient Medical</t>
  </si>
  <si>
    <t xml:space="preserve">Out-of-Hospital Response/Interagency Coordination </t>
  </si>
  <si>
    <t>Establishing an Alternate Care System</t>
  </si>
  <si>
    <t>Pediatric Care</t>
  </si>
  <si>
    <t xml:space="preserve">Chemical Emergency </t>
  </si>
  <si>
    <t>Radiation Emergency</t>
  </si>
  <si>
    <t>Burn Care</t>
  </si>
  <si>
    <t>Trauma Care</t>
  </si>
  <si>
    <t>Behavioral Health Needs Response</t>
  </si>
  <si>
    <t>Infectious Disease Outbreak and Surge Response</t>
  </si>
  <si>
    <t>Distribute Medical Countermeasures</t>
  </si>
  <si>
    <t xml:space="preserve">Healthcare Facility Evacuation </t>
  </si>
  <si>
    <t>Manage Mass Fatalities</t>
  </si>
  <si>
    <t xml:space="preserve">Interstate or Federal Patient Movement </t>
  </si>
  <si>
    <t>Communications Disruption/Failure</t>
  </si>
  <si>
    <t>Health Equity and Underserved/At-Risk Populations</t>
  </si>
  <si>
    <t>Cybersecurity</t>
  </si>
  <si>
    <t>Critical Infrastructure</t>
  </si>
  <si>
    <t>Other (describe below)</t>
  </si>
  <si>
    <t xml:space="preserve"> Exercise Scope</t>
  </si>
  <si>
    <t>Enter the following information related to the scope of the exercise:</t>
  </si>
  <si>
    <t>Element</t>
  </si>
  <si>
    <t>Description</t>
  </si>
  <si>
    <t>Exercise Type</t>
  </si>
  <si>
    <t xml:space="preserve"> Functional Exercise</t>
  </si>
  <si>
    <t>Full Scale Exercise</t>
  </si>
  <si>
    <t>Required Plans</t>
  </si>
  <si>
    <t>SCHCC Response Plan; Heart of the Rockies EOP &amp; MCI Protocol; St Vincent EOP &amp; Alternate Care Site Plans</t>
  </si>
  <si>
    <t>Exercise Location</t>
  </si>
  <si>
    <t>Heart of the Rockies Regional Medical Center &amp; St Vincent General Hospital District</t>
  </si>
  <si>
    <t>Exercise Duration</t>
  </si>
  <si>
    <t>5 Hrs</t>
  </si>
  <si>
    <t xml:space="preserve">Additional HPP Exercise Requirements Incorporated into the MRSE </t>
  </si>
  <si>
    <t xml:space="preserve">Patient Movement </t>
  </si>
  <si>
    <t xml:space="preserve">Federal Patient Movement </t>
  </si>
  <si>
    <t xml:space="preserve">Cybersecurity </t>
  </si>
  <si>
    <t>Non-Cyber Extended Downtime</t>
  </si>
  <si>
    <t>Exercise to Address Additional Jurisdictional Priorities or Areas of Improvement</t>
  </si>
  <si>
    <t>Statewide</t>
  </si>
  <si>
    <t>Exercise Objectives</t>
  </si>
  <si>
    <r>
      <rPr>
        <rFont val="Calibri"/>
        <color theme="1"/>
        <sz val="11.0"/>
      </rPr>
      <t xml:space="preserve">In addition to the listed, required MRSE objectives, HCCs have the </t>
    </r>
    <r>
      <rPr>
        <rFont val="Calibri"/>
        <color theme="1"/>
        <sz val="11.0"/>
        <u/>
      </rPr>
      <t>option</t>
    </r>
    <r>
      <rPr>
        <rFont val="Calibri"/>
        <color theme="1"/>
        <sz val="11.0"/>
      </rPr>
      <t xml:space="preserve"> to include additional exercise objectives below. 
</t>
    </r>
    <r>
      <rPr>
        <rFont val="Calibri"/>
        <b/>
        <color theme="1"/>
        <sz val="11.0"/>
      </rPr>
      <t xml:space="preserve">Note that all the exercise objectives will be utilized in the evaluation of the exercise. </t>
    </r>
  </si>
  <si>
    <t xml:space="preserve">MRSE Objectives </t>
  </si>
  <si>
    <t>Required</t>
  </si>
  <si>
    <t xml:space="preserve">1. HCC(s) engage health care partners and their executives to participate in the exercise and the After-Action Review within the HPP budget period. </t>
  </si>
  <si>
    <t>2. HCC(s) effectively notify HCC health care partners of an incident and facilitate ongoing information sharing during a community-wide emergency or disaster.</t>
  </si>
  <si>
    <t>3. HCC(s) demonstrate their ability to assess and meet critical resource needs (personnel, supplies, equipment, etc.) to manage patient surge during a community-wide emergency or disaster by the end of the MRSE.</t>
  </si>
  <si>
    <t>4. HCC(s) demonstrate their ability to reduce patient morbidity and mortality through appropriate patient placement during a large patient surge by assisting with the identification and coordination of available patient care resources by the end of the MRSE.</t>
  </si>
  <si>
    <t xml:space="preserve">Health Care Coalition (HCC) Exercise Objectives </t>
  </si>
  <si>
    <t xml:space="preserve">Enter additional exercise objectives that the HCC(s) will use for the exercise, including objectives specific to the Core Functions being evaluated for the exercise. </t>
  </si>
  <si>
    <t>Test hospital's emergency operations plan (EOP) to assess the hospital's preparedness, response, and ability to manage a surge event. This includes evaluating the effectiveness of communication systems, coordination between deparments, staff roles, resource allocation, and overall operational response.</t>
  </si>
  <si>
    <t>Test the Alert and Warning System to evaluate effectiveness in delivering timely, accurate, and actionable alerts to relevant stakeholders during an emergency.</t>
  </si>
  <si>
    <t>Test communication with dispatch and EMS responders to ensure that communication between hospital staff, emergency responders, and dispatch centers is clear and effective during a mass casualty incident.</t>
  </si>
  <si>
    <t xml:space="preserve"> Planning and Coordination</t>
  </si>
  <si>
    <r>
      <rPr>
        <rFont val="Calibri"/>
        <color theme="1"/>
        <sz val="11.0"/>
      </rPr>
      <t xml:space="preserve">In this section, the HCC will: 
• Assign the exercise planning team and determine roles (refer to section 2.11 in the MRSE Exercise Guide for exercise planning team roles and responsibilities),
</t>
    </r>
    <r>
      <rPr>
        <rFont val="Calibri"/>
        <color theme="1"/>
        <sz val="11.0"/>
      </rPr>
      <t xml:space="preserve">• List the participating member organizations and indicate which organizations are critical to execution of the exercise, and </t>
    </r>
    <r>
      <rPr>
        <rFont val="Calibri"/>
        <color theme="1"/>
        <sz val="11.0"/>
      </rPr>
      <t xml:space="preserve">
• Describe any additional exercise requirements that this exercise will be used to meet (if any).
</t>
    </r>
    <r>
      <rPr>
        <rFont val="Calibri"/>
        <color theme="1"/>
        <sz val="11.0"/>
        <u/>
      </rPr>
      <t xml:space="preserve">
</t>
    </r>
    <r>
      <rPr>
        <rFont val="Calibri"/>
        <b/>
        <color theme="1"/>
        <sz val="11.0"/>
        <u/>
      </rPr>
      <t xml:space="preserve">Please complete all sections in this tab. </t>
    </r>
  </si>
  <si>
    <t>Exercise Planning Team</t>
  </si>
  <si>
    <r>
      <rPr>
        <rFont val="Calibri"/>
        <color theme="1"/>
        <sz val="11.0"/>
      </rPr>
      <t xml:space="preserve">Identify each member of the exercise planning team and their assigned role.
This list </t>
    </r>
    <r>
      <rPr>
        <rFont val="Calibri"/>
        <b/>
        <i/>
        <color theme="1"/>
        <sz val="11.0"/>
      </rPr>
      <t>should</t>
    </r>
    <r>
      <rPr>
        <rFont val="Calibri"/>
        <color theme="1"/>
        <sz val="11.0"/>
      </rPr>
      <t xml:space="preserve"> include, but is not limited to, the following: 
1) Exercise Director
2) Exercise Evaluator
3) HCC Clinical Advisor
4) Duty Officer</t>
    </r>
  </si>
  <si>
    <t>Name</t>
  </si>
  <si>
    <t>Phone Number</t>
  </si>
  <si>
    <t>Email Address</t>
  </si>
  <si>
    <t>Exercise Planning Team Role</t>
  </si>
  <si>
    <t>Assigned Team Members</t>
  </si>
  <si>
    <t>Jeremiah Grantham</t>
  </si>
  <si>
    <t>978-877-9912</t>
  </si>
  <si>
    <t>jgrantham@stvincent.health</t>
  </si>
  <si>
    <t>Exercise Evaluator</t>
  </si>
  <si>
    <t>Ryan Schiemo</t>
  </si>
  <si>
    <t>952-913-3225</t>
  </si>
  <si>
    <t>ryan.schiemo@hrrmc.net</t>
  </si>
  <si>
    <t>Dave Hollander</t>
  </si>
  <si>
    <t>dhollander@stvincent.health</t>
  </si>
  <si>
    <t>Duty Officer</t>
  </si>
  <si>
    <t>Chris Hudson</t>
  </si>
  <si>
    <t>chris.hudson@hrrmc.net</t>
  </si>
  <si>
    <t>Rich Adkins</t>
  </si>
  <si>
    <t>719-207-2730</t>
  </si>
  <si>
    <t>ratkins@chaffeecounty.org</t>
  </si>
  <si>
    <t>Katie Kowalski</t>
  </si>
  <si>
    <t>katie.kowalski@hrrmc.net</t>
  </si>
  <si>
    <t>Brian Behn</t>
  </si>
  <si>
    <t>719-322-2570</t>
  </si>
  <si>
    <t>Exercise Director</t>
  </si>
  <si>
    <t>Victoria Slater</t>
  </si>
  <si>
    <t>719-521-8696</t>
  </si>
  <si>
    <t>victoria.slater@coloradosprings.gov</t>
  </si>
  <si>
    <t>Exercise Facilitator</t>
  </si>
  <si>
    <t>Matthew Merriman</t>
  </si>
  <si>
    <t>merrimanm@usacs.com</t>
  </si>
  <si>
    <t>HCC Clinical Advisor</t>
  </si>
  <si>
    <t>Other Team Members</t>
  </si>
  <si>
    <t>Priscilla Shannahan</t>
  </si>
  <si>
    <t>priscilla.shannahan@hrrmc.net</t>
  </si>
  <si>
    <t xml:space="preserve">Additional Planning Team Considerations </t>
  </si>
  <si>
    <t>Describe any additional exercise requirements that this exercise will be used to meet.</t>
  </si>
  <si>
    <t>Will health care partners be utilizing the exercise to meet other requirements (e.g., PHEP, Joint Commission, CMS, etc.), or will the exercise be combined with a larger exercise?</t>
  </si>
  <si>
    <t>If yes, please identify the requirements and/or exercise.</t>
  </si>
  <si>
    <t>Joint Commission and Trauma Survey</t>
  </si>
  <si>
    <t>If yes, how will health care partners expand the exercise to meet the requirement(s), and/or be used in combination with a larger exercise?</t>
  </si>
  <si>
    <t>We will run a SIM cell to simulate calls for resource needs, add injects, and communication.</t>
  </si>
  <si>
    <t xml:space="preserve">Exercise Participants </t>
  </si>
  <si>
    <r>
      <rPr>
        <rFont val="Calibri"/>
        <color theme="1"/>
        <sz val="11.0"/>
      </rPr>
      <t xml:space="preserve">Enter the following information for each organization that is planning to participate in the MRSE.  Please be sure to complete the entire row in full.   
</t>
    </r>
    <r>
      <rPr>
        <rFont val="Calibri"/>
        <b/>
        <i/>
        <color theme="1"/>
        <sz val="11.0"/>
      </rPr>
      <t xml:space="preserve">Note that a 'key health care partner' is defined as an organization that is crucial to successfully respond to the exercise scenario. </t>
    </r>
  </si>
  <si>
    <t>Organization Name</t>
  </si>
  <si>
    <t>Organization Type</t>
  </si>
  <si>
    <t xml:space="preserve"> Key Health Care Partner?</t>
  </si>
  <si>
    <t>Organization POC</t>
  </si>
  <si>
    <t xml:space="preserve">Contact Information </t>
  </si>
  <si>
    <t>Chaffee Fire Department</t>
  </si>
  <si>
    <t>Chaffee Police Department</t>
  </si>
  <si>
    <t>Chaffee Dispatch</t>
  </si>
  <si>
    <t>Lake Dispatch</t>
  </si>
  <si>
    <t>Lake Fire Department</t>
  </si>
  <si>
    <t>Chaffee OEM</t>
  </si>
  <si>
    <t>Emergency Management</t>
  </si>
  <si>
    <t>Lake OEM</t>
  </si>
  <si>
    <t>Claire Skeen</t>
  </si>
  <si>
    <t>chathaway@lakecountyco.gov</t>
  </si>
  <si>
    <t>Heart of the Rockies Regional Medical Center</t>
  </si>
  <si>
    <t>Acute Care Hospital</t>
  </si>
  <si>
    <t>St Vincent General Hospital District</t>
  </si>
  <si>
    <t>Chaffee County Public Health</t>
  </si>
  <si>
    <t>Public Health</t>
  </si>
  <si>
    <t>Abigail Smedly</t>
  </si>
  <si>
    <t>asmedly@chaffeecounty.org</t>
  </si>
  <si>
    <t>Lake County Public Health</t>
  </si>
  <si>
    <t>Kelsy Maxie</t>
  </si>
  <si>
    <t>kmaxie@lakecountyco.gov</t>
  </si>
  <si>
    <t>Dee Nuding</t>
  </si>
  <si>
    <t>deen@solvistahealth.org</t>
  </si>
  <si>
    <t>Chaffee County EMS</t>
  </si>
  <si>
    <t>EMS</t>
  </si>
  <si>
    <t>brianbehn@gmail.com</t>
  </si>
  <si>
    <t>St Vincent EMS</t>
  </si>
  <si>
    <t xml:space="preserve">List Organization Name and Type If Other </t>
  </si>
  <si>
    <t>Jurisdictional partners</t>
  </si>
  <si>
    <t xml:space="preserve"> Resource Requirements</t>
  </si>
  <si>
    <r>
      <rPr>
        <rFont val="Calibri"/>
        <color theme="1"/>
        <sz val="11.0"/>
      </rPr>
      <t xml:space="preserve">In this section, the HCC will:
Determine specific resource needs (personnel, bed types, pharmaceuticals, medical supplies and equipment, patient transport units, specialized response units) for the exercise. Note that 'included (critical)' is defined as being crucial to successfully respond to the exercise scenario, and 'included (non-critical)' is defined as being helpful but not required to respond to the exercise scenario. 
</t>
    </r>
    <r>
      <rPr>
        <rFont val="Calibri"/>
        <b/>
        <color theme="1"/>
        <sz val="11.0"/>
        <u/>
      </rPr>
      <t xml:space="preserve">Please complete all sections in this tab. </t>
    </r>
    <r>
      <rPr>
        <rFont val="Calibri"/>
        <color theme="1"/>
        <sz val="11.0"/>
      </rPr>
      <t xml:space="preserve">
Note: Performance Measure numbers and language on this tab are subject to change based on updates for the new performance cycle. </t>
    </r>
  </si>
  <si>
    <t xml:space="preserve"> Required Resources</t>
  </si>
  <si>
    <r>
      <rPr>
        <rFont val="Calibri"/>
        <b/>
        <color theme="1"/>
        <sz val="11.0"/>
      </rPr>
      <t>Based on the exercise scenario</t>
    </r>
    <r>
      <rPr>
        <rFont val="Calibri"/>
        <color theme="1"/>
        <sz val="11.0"/>
      </rPr>
      <t xml:space="preserve">, identify whether or not each resource will be required during the response. For each required resource, indicate if that resource is considered critical or non-critical to the successful care and management of the surge patients. Note that </t>
    </r>
    <r>
      <rPr>
        <rFont val="Calibri"/>
        <b/>
        <color theme="1"/>
        <sz val="11.0"/>
      </rPr>
      <t xml:space="preserve">'included (critical)' is defined as being crucial to successfully respond to the exercise scenario, and 'included (non-critical)' is defined as being helpful but not required to respond to the exercise scenario.     </t>
    </r>
    <r>
      <rPr>
        <rFont val="Calibri"/>
        <color theme="1"/>
        <sz val="11.0"/>
      </rPr>
      <t xml:space="preserve"> </t>
    </r>
  </si>
  <si>
    <r>
      <rPr>
        <rFont val="Calibri"/>
        <b/>
        <i/>
        <color theme="1"/>
        <sz val="11.0"/>
      </rPr>
      <t xml:space="preserve">Select Personnel Categories to Calculate Performance Measure 16: </t>
    </r>
    <r>
      <rPr>
        <rFont val="Calibri"/>
        <b/>
        <color theme="1"/>
        <sz val="11.0"/>
      </rPr>
      <t xml:space="preserve">
</t>
    </r>
  </si>
  <si>
    <t>In consultation with the HCC Clinical Advisor, select the personnel categories that will be crucial to the response (critical) and those that would be helpful but are not required (non-critical).</t>
  </si>
  <si>
    <r>
      <rPr>
        <rFont val="Calibri"/>
        <b/>
        <color theme="1"/>
        <sz val="11.0"/>
      </rPr>
      <t>These categories will be used to support the calculation of Performance Measure 16</t>
    </r>
    <r>
      <rPr>
        <rFont val="Calibri"/>
        <color theme="1"/>
        <sz val="11.0"/>
      </rPr>
      <t>.</t>
    </r>
  </si>
  <si>
    <t>Personnel Categories</t>
  </si>
  <si>
    <t>Included (Critical)</t>
  </si>
  <si>
    <t>Included  
(Non-Critical)</t>
  </si>
  <si>
    <t>Critical Care Physicians</t>
  </si>
  <si>
    <t>Critical Care Nurses</t>
  </si>
  <si>
    <t>Advanced Practice Nurses</t>
  </si>
  <si>
    <t>Physicians Assistants</t>
  </si>
  <si>
    <t>Respiratory Therapists</t>
  </si>
  <si>
    <t>Pharmacists</t>
  </si>
  <si>
    <t>Dieticians, Physiotherapists, and Occupational Therapists</t>
  </si>
  <si>
    <t>Mental Health Clinicians, Social Workers, Chaplaincy, and Clinical Ethicists</t>
  </si>
  <si>
    <t>Trauma, Emergency Department, and Perioperative Services</t>
  </si>
  <si>
    <t>Pediatrics, Neonatal, and Obstetric Services</t>
  </si>
  <si>
    <t>Laboratory and Diagnostic Imaging Services</t>
  </si>
  <si>
    <t>Environmental Services Staff</t>
  </si>
  <si>
    <t>Clinical Supply Staff</t>
  </si>
  <si>
    <t>Sterile Processing Technicians</t>
  </si>
  <si>
    <t>Facilities and Information Technology</t>
  </si>
  <si>
    <t>Security</t>
  </si>
  <si>
    <t>Admin and Finance</t>
  </si>
  <si>
    <t>Other personnel (describe below)</t>
  </si>
  <si>
    <t xml:space="preserve">Select Beds, Pharmaceuticals, and Medical Supplies/Equipment to Calculate Performance Measure 17: </t>
  </si>
  <si>
    <t>In consultation with the HCC Clinical Advisor, select the bed types, pharmaceuticals, and medical supplies and equipment that will be crucial to the response (critical) and those that would be helpful but are not required (non-critical).</t>
  </si>
  <si>
    <t>These categories will be used to support the calculation of Performance Measure 17.</t>
  </si>
  <si>
    <t>Receiving Facility Bed Types</t>
  </si>
  <si>
    <t>Emergency department beds</t>
  </si>
  <si>
    <t xml:space="preserve">General Medical/Surgical or General Inpatient </t>
  </si>
  <si>
    <t>ICU beds (SICU, MICU, CCU) - Heart of the Rockies ONLY</t>
  </si>
  <si>
    <t>Post critical care (monitored/stepdown) beds</t>
  </si>
  <si>
    <t>Surgical unit beds (pre-op, post-op, and procedural) - Heart of the Rockies ONLY</t>
  </si>
  <si>
    <t>Labor and delivery unit beds - Heart of the Rockies ONLY</t>
  </si>
  <si>
    <t>Psychiatric unit beds</t>
  </si>
  <si>
    <t>General pediatric unit beds</t>
  </si>
  <si>
    <t>Pediatric ICU beds</t>
  </si>
  <si>
    <t>Neonatal ICU beds</t>
  </si>
  <si>
    <t>Oncology unit beds</t>
  </si>
  <si>
    <t>Long term care beds</t>
  </si>
  <si>
    <t>Urgent care beds</t>
  </si>
  <si>
    <t>Alternate care site beds - St Vincent GHD ONLY</t>
  </si>
  <si>
    <t>Other bed types (describe below)</t>
  </si>
  <si>
    <t>Receiving Facility Pharmaceuticals</t>
  </si>
  <si>
    <t>Analgesia and sedation medications (oral and injectable)</t>
  </si>
  <si>
    <t>Anesthesia medications</t>
  </si>
  <si>
    <t>Antibiotics (oral and injectable)</t>
  </si>
  <si>
    <t>Antivirals</t>
  </si>
  <si>
    <t>Tetanus vaccine</t>
  </si>
  <si>
    <t>Pressor medications</t>
  </si>
  <si>
    <t>Antiemetics</t>
  </si>
  <si>
    <t>Respiratory medications</t>
  </si>
  <si>
    <t>Anticonvulsant drugs</t>
  </si>
  <si>
    <t>Antidotes (e.g., atropine, hydroxocobalamin)</t>
  </si>
  <si>
    <t>Psychotropic medications</t>
  </si>
  <si>
    <t>Blood products</t>
  </si>
  <si>
    <t>Intravenous fluids</t>
  </si>
  <si>
    <t>Oxygen</t>
  </si>
  <si>
    <t>Other pharmaceuticals (describe below)</t>
  </si>
  <si>
    <t>Receiving Facility Medical Supplies and Equipment</t>
  </si>
  <si>
    <t>Infusion pumps</t>
  </si>
  <si>
    <t>Ventilators</t>
  </si>
  <si>
    <t>Bedside monitors</t>
  </si>
  <si>
    <t>Airway suction (adult and pediatric)</t>
  </si>
  <si>
    <t>Surgical equipment and supplies</t>
  </si>
  <si>
    <t>Supplies needed to administer pharmaceuticals, blood products, and IV fluids</t>
  </si>
  <si>
    <t>Other medical supplies and equipment (describe below)</t>
  </si>
  <si>
    <t>Select EMS Response Resource Categories to Calculate Performance Measure 18:</t>
  </si>
  <si>
    <t xml:space="preserve">In consultation with the HCC Clinical Advisor and/or EMS members, select the EMS response resource categories that will be crucial to the response (critical) and those that would be helpful but are not required  (non-critical). </t>
  </si>
  <si>
    <r>
      <rPr>
        <rFont val="Calibri"/>
        <b/>
        <color theme="1"/>
        <sz val="11.0"/>
      </rPr>
      <t>These categories will be used to support the calculation of Performance Measure 18</t>
    </r>
    <r>
      <rPr>
        <rFont val="Calibri"/>
        <color theme="1"/>
        <sz val="11.0"/>
      </rPr>
      <t>.</t>
    </r>
  </si>
  <si>
    <t>Patient Transport Units</t>
  </si>
  <si>
    <t>Included 
(Non-Critical)</t>
  </si>
  <si>
    <t>Ground ambulance (Basic Life Support)</t>
  </si>
  <si>
    <t>Ground ambulance (Advanced Life Support)</t>
  </si>
  <si>
    <t>Multi-patient medical transport vehicle (e.g. Ambulance Bus)</t>
  </si>
  <si>
    <t>Air ambulance fixed-wing (critical care transport) - St Vincent GHD ONLY</t>
  </si>
  <si>
    <t>Air ambulance fixed-wing (non-critical care transport)</t>
  </si>
  <si>
    <t>Air ambulance rotary-wing (critical care transport)</t>
  </si>
  <si>
    <t>Air ambulance rotary-wing (non-critical care transport)</t>
  </si>
  <si>
    <t>Specialized Response Units</t>
  </si>
  <si>
    <t>Incident management team (on scene)</t>
  </si>
  <si>
    <t>Hazmat team</t>
  </si>
  <si>
    <t>Decontamination team</t>
  </si>
  <si>
    <t>Search and rescue team</t>
  </si>
  <si>
    <t>Mass casualty support unit</t>
  </si>
  <si>
    <t>Specialized protective equipment</t>
  </si>
  <si>
    <t>Other EMS response resources (describe below)</t>
  </si>
  <si>
    <t xml:space="preserve">Before moving to Phase II, please submit Phase I of this tool to your recipient for review and approval. </t>
  </si>
  <si>
    <t>Exercise Initial Actions</t>
  </si>
  <si>
    <t>For each exercise action, please answer the questions and record the relevant information as the exercise progresses.</t>
  </si>
  <si>
    <t>Starting the Exercise</t>
  </si>
  <si>
    <r>
      <rPr>
        <rFont val="Calibri"/>
        <color theme="1"/>
        <sz val="11.0"/>
      </rPr>
      <t xml:space="preserve">
In this step, once the incident has been triggered, the HCC should initiate its exercise response in accordance with its Response Plan. 
</t>
    </r>
    <r>
      <rPr>
        <rFont val="Calibri"/>
        <b/>
        <color theme="1"/>
        <sz val="11.0"/>
      </rPr>
      <t>Note</t>
    </r>
    <r>
      <rPr>
        <rFont val="Calibri"/>
        <color theme="1"/>
        <sz val="11.0"/>
      </rPr>
      <t xml:space="preserve">: </t>
    </r>
    <r>
      <rPr>
        <rFont val="Calibri"/>
        <b/>
        <color theme="1"/>
        <sz val="11.0"/>
      </rPr>
      <t xml:space="preserve">plain language is a key component of interoperable communications and is important for emergency response.  To prevent confusion with real-world communications or accidental deployment of resources, all communications must be clearly identified as exercise-related (e.g., beginning and ending all exercise messages with the phrase, "Exercise, Exercise, Exercise").
</t>
    </r>
    <r>
      <rPr>
        <rFont val="Calibri"/>
        <b/>
        <color theme="1"/>
        <sz val="11.0"/>
        <u/>
      </rPr>
      <t>Qualitative Questions Related to Incident Recognition:</t>
    </r>
    <r>
      <rPr>
        <rFont val="Calibri"/>
        <color theme="1"/>
        <sz val="11.0"/>
      </rPr>
      <t xml:space="preserve">
</t>
    </r>
  </si>
  <si>
    <t>1.</t>
  </si>
  <si>
    <t>How was the HCC notified of the incident?</t>
  </si>
  <si>
    <t>Everbridge (telephone, email, text)</t>
  </si>
  <si>
    <t>2.</t>
  </si>
  <si>
    <t>What were the responding units?</t>
  </si>
  <si>
    <t>SVGH EMS, Chaffee EMS</t>
  </si>
  <si>
    <t>3.</t>
  </si>
  <si>
    <t>Describe the reported injuries (approximate number/description).</t>
  </si>
  <si>
    <t>Bruises, lacerations, broken bones, crush injuries. Injuries consistent with a vehicle incident. Total number of persons injured = 27</t>
  </si>
  <si>
    <t>4.</t>
  </si>
  <si>
    <t>How will these, and any other factors, impact operating conditions and patient care?</t>
  </si>
  <si>
    <t>Current patient capacity needed to be evaluated for potential discharge and decompression. Non-critical patients in ED may need to be discharged early or experience increased wait times as critical patients arrive.
All elective procedures scheduled for the remainder of the day cancelled - to include patient appointments at adjacent HRRMC outpatient pavillion.</t>
  </si>
  <si>
    <t>Activation, Notification, and Mobilization</t>
  </si>
  <si>
    <r>
      <rPr>
        <rFont val="Calibri"/>
        <color theme="1"/>
        <sz val="11.0"/>
      </rPr>
      <t xml:space="preserve">In this step, the HCC begins the process to activate the response, notify health care partners based on the surge type and scale, and mobilize itself or other teams (e.g., Incident Management Team, if applicable). HCCs should follow the method defined in their Response Plan.
</t>
    </r>
    <r>
      <rPr>
        <rFont val="Calibri"/>
        <b/>
        <color theme="1"/>
        <sz val="11.0"/>
      </rPr>
      <t>Note: sample text for all exercise-required communication from the HCC to its health care partners is available in the MRSE Exercise Guide and can be adapted to the HCC's specific needs.</t>
    </r>
  </si>
  <si>
    <r>
      <rPr>
        <rFont val="Calibri"/>
        <b/>
        <color theme="1"/>
        <sz val="11.0"/>
        <u/>
      </rPr>
      <t>The following is used to calculate Performance Measure 14</t>
    </r>
    <r>
      <rPr>
        <rFont val="Calibri"/>
        <color theme="1"/>
        <sz val="11.0"/>
      </rPr>
      <t xml:space="preserve">:
Note: Performance Measure number and language is subject to change based on updates for the new performance cycle. </t>
    </r>
  </si>
  <si>
    <t>The following is used to calculate Performance Measure 14:</t>
  </si>
  <si>
    <t>(i)</t>
  </si>
  <si>
    <t>How many HCC members were notified of the incident?</t>
  </si>
  <si>
    <t>(ii)</t>
  </si>
  <si>
    <t>How many HCC members acknowledged and responded to the notification within the amount of time specified by the HCC?</t>
  </si>
  <si>
    <r>
      <rPr>
        <rFont val="Calibri"/>
        <b/>
        <color theme="1"/>
        <sz val="11.0"/>
        <u/>
      </rPr>
      <t>Qualitative Questions Related to Activation, Notification and Mobilization</t>
    </r>
    <r>
      <rPr>
        <rFont val="Calibri"/>
        <color theme="1"/>
        <sz val="11.0"/>
      </rPr>
      <t>:</t>
    </r>
  </si>
  <si>
    <t>Activation and Notification</t>
  </si>
  <si>
    <t>What are the primary and/or secondary systems utilized to notify and activate an HCC response?</t>
  </si>
  <si>
    <t>Telephone (landline, fax, government emergency telecommunications service)</t>
  </si>
  <si>
    <t>Radio (land mobile radio system, amateur, two-way)</t>
  </si>
  <si>
    <t>What is the process used to notify and mobilize your support team?</t>
  </si>
  <si>
    <t>Set up radio channel and send out information through dispatch.</t>
  </si>
  <si>
    <t>What is the primary and secondary system utilized to alert HCC members?</t>
  </si>
  <si>
    <t>Telephone and radio</t>
  </si>
  <si>
    <t>Mobilization</t>
  </si>
  <si>
    <t>What positions were part of your HCC’s incident management and/or incident support team during the exercise?</t>
  </si>
  <si>
    <t>None</t>
  </si>
  <si>
    <t>What positions were activated for this response?</t>
  </si>
  <si>
    <t>EM and Fire IC, Hospital Incident Command, Office of Emergency Management, Public Health EPR</t>
  </si>
  <si>
    <t>How long did it take you to activate your  team?</t>
  </si>
  <si>
    <t>1 hr</t>
  </si>
  <si>
    <t>What were the barriers/issues experienced with notification/activation/mobilization?</t>
  </si>
  <si>
    <t>HRRMC hospital does not currently have all of the radio channels that Fire and EMS might be using. County OEM working to solutions.
No clear plan for inclusion of HCC in response to MCI in Lake and Chaffee County besides notification of an incident and that is dependent on whether an individual decides to inform the HCC.</t>
  </si>
  <si>
    <t>Exercise Operations</t>
  </si>
  <si>
    <r>
      <rPr>
        <rFont val="Calibri"/>
        <color theme="1"/>
        <sz val="11.0"/>
      </rPr>
      <t xml:space="preserve">Once the HCC is mobilized, the health care partners will confirm the anticipated resource needs documented during </t>
    </r>
    <r>
      <rPr>
        <rFont val="Calibri"/>
        <i/>
        <color theme="1"/>
        <sz val="11.0"/>
      </rPr>
      <t xml:space="preserve">Phase I: Plan &amp; Scope. </t>
    </r>
    <r>
      <rPr>
        <rFont val="Calibri"/>
        <color theme="1"/>
        <sz val="11.0"/>
      </rPr>
      <t>Any adjustments required can be done in the Resource Requirements tab of this tool. The health care partners  will review the incident scenario, scale, total number of patients, as well as the anticipated resource requirements in the exercise tool. They will confirm or modify all resource needs – bed types, personnel, pharmaceuticals, medical supplies and equipment, EMS-related assets, and other first responder resources.
For each exercise action below, please answer the following questions and record the relevant information as the exercise progresses.</t>
    </r>
  </si>
  <si>
    <r>
      <rPr>
        <rFont val="Calibri"/>
        <b/>
        <color theme="1"/>
        <sz val="11.0"/>
        <u/>
      </rPr>
      <t>Information Gathering</t>
    </r>
    <r>
      <rPr>
        <rFont val="Calibri"/>
        <color theme="1"/>
        <sz val="11.0"/>
      </rPr>
      <t xml:space="preserve">:
In this step, the HCC will be communicating with participating health care partners to maintain situational awareness, share information, assess resource availability, and support identification and sharing of resources. Communication with partners during this step should follow the channels articulated in the HCC’s governing response plan although HCCs are encouraged to maintain situational awareness with all HCC health care partners and not only exercise participants. The Exercise Evaluator may monitor all initial information requests throughout the exercise and return to complete this section. Requests for information should be accompanied by a response time specified by the HCC. </t>
    </r>
  </si>
  <si>
    <r>
      <rPr>
        <rFont val="Calibri"/>
        <b/>
        <color theme="1"/>
        <sz val="11.0"/>
        <u/>
      </rPr>
      <t>The following is used to calculate Performance Measure 15</t>
    </r>
    <r>
      <rPr>
        <rFont val="Calibri"/>
        <color theme="1"/>
        <sz val="11.0"/>
      </rPr>
      <t xml:space="preserve">:
Note: Performance Measure numbers and language on this tab are subject to change based on updates for the new performance cycle. </t>
    </r>
  </si>
  <si>
    <t>The following is used to calculate Performance Measure 15:</t>
  </si>
  <si>
    <t>How many HCC members (including facilities and EMS) were contacted with an initial information request?</t>
  </si>
  <si>
    <t>How many HCC members responded to the initial information request within the specified amount of time?</t>
  </si>
  <si>
    <t>The following is used to calculate Performance Measure 12:</t>
  </si>
  <si>
    <t>How many HCC members were contacted with an information request using a secondary/backup system?</t>
  </si>
  <si>
    <t>How many HCC members acknowledged and responded to the information request using a secondary/backup system?</t>
  </si>
  <si>
    <r>
      <rPr>
        <rFont val="Calibri"/>
        <b/>
        <color theme="1"/>
        <sz val="11.0"/>
        <u/>
      </rPr>
      <t>Qualitative Questions Related to Information Sharing</t>
    </r>
    <r>
      <rPr>
        <rFont val="Calibri"/>
        <color theme="1"/>
        <sz val="11.0"/>
      </rPr>
      <t>:</t>
    </r>
  </si>
  <si>
    <t>1a.</t>
  </si>
  <si>
    <t>What incident reporting system(s) / sharing platform(s) were utilized by the HCC to collect and share information during the exercise?</t>
  </si>
  <si>
    <t>This was not tested as it has not been set up to date - area of opportunity</t>
  </si>
  <si>
    <t>1b.</t>
  </si>
  <si>
    <t xml:space="preserve">Was the use of alternate systems /platforms required? Please describe. </t>
  </si>
  <si>
    <t>No</t>
  </si>
  <si>
    <t>Who maintains the incident reporting system(s) / sharing platform(s)?</t>
  </si>
  <si>
    <t>Office of Emergency Management, however in Chaffee County they currently do not have a system, rather they share through email, phone, etc.  Lake County utilizes the State WebEOC platform.</t>
  </si>
  <si>
    <t>Who from the HCC has access to the incident reporting system(s) / sharing platform(s)?</t>
  </si>
  <si>
    <t>HCC Program Administrator and RRC have access to State WebEOC</t>
  </si>
  <si>
    <t>What process do you use to manage ongoing requests for information from HCC members and other partners?</t>
  </si>
  <si>
    <t>Ongoing requests are managed internally through the hospital when able, or through OEM when hospital is unable to source.</t>
  </si>
  <si>
    <t>Resource Coordination</t>
  </si>
  <si>
    <r>
      <rPr>
        <rFont val="Calibri"/>
        <color theme="1"/>
        <sz val="11.0"/>
      </rPr>
      <t xml:space="preserve">For each personnel category that was selected in the Resource Requirements tab, </t>
    </r>
    <r>
      <rPr>
        <rFont val="Calibri"/>
        <b/>
        <color theme="1"/>
        <sz val="11.0"/>
      </rPr>
      <t>in the green cells</t>
    </r>
    <r>
      <rPr>
        <rFont val="Calibri"/>
        <color theme="1"/>
        <sz val="11.0"/>
      </rPr>
      <t xml:space="preserve">, please select whether sufficient resources were available to support the surge at all surging facilities. </t>
    </r>
    <r>
      <rPr>
        <rFont val="Calibri"/>
        <b/>
        <color theme="1"/>
        <sz val="11.0"/>
        <u/>
      </rPr>
      <t>These data will be used to support the calculation of Performance Measure 16</t>
    </r>
    <r>
      <rPr>
        <rFont val="Calibri"/>
        <color theme="1"/>
        <sz val="11.0"/>
      </rPr>
      <t xml:space="preserve">. Sample text for requesting this information can be found in the Exercise Guide.
Note: Performance Measure number and language is subject to change based on updates for the new performance cycle. </t>
    </r>
  </si>
  <si>
    <r>
      <rPr>
        <rFont val="Calibri"/>
        <color theme="1"/>
        <sz val="11.0"/>
      </rPr>
      <t xml:space="preserve">Were Sufficient Quantities Available </t>
    </r>
    <r>
      <rPr>
        <rFont val="Calibri"/>
        <color theme="1"/>
        <sz val="11.0"/>
      </rPr>
      <t>During the Response</t>
    </r>
    <r>
      <rPr>
        <rFont val="Calibri"/>
        <color theme="1"/>
        <sz val="11.0"/>
      </rPr>
      <t>?</t>
    </r>
  </si>
  <si>
    <t>Not selected to test</t>
  </si>
  <si>
    <t>Describe Other Categories</t>
  </si>
  <si>
    <r>
      <rPr>
        <rFont val="Calibri"/>
        <color theme="1"/>
        <sz val="11.0"/>
      </rPr>
      <t>For each receiving facility resource category that was selected in the Resource Requirements tab,</t>
    </r>
    <r>
      <rPr>
        <rFont val="Calibri"/>
        <color theme="1"/>
        <sz val="11.0"/>
      </rPr>
      <t xml:space="preserve"> </t>
    </r>
    <r>
      <rPr>
        <rFont val="Calibri"/>
        <b/>
        <color theme="1"/>
        <sz val="11.0"/>
      </rPr>
      <t>in the green cells</t>
    </r>
    <r>
      <rPr>
        <rFont val="Calibri"/>
        <color theme="1"/>
        <sz val="11.0"/>
      </rPr>
      <t xml:space="preserve">, please select whether sufficient resources were available to support the surge. These data will be used to support the calculation of </t>
    </r>
    <r>
      <rPr>
        <rFont val="Calibri"/>
        <b/>
        <color theme="1"/>
        <sz val="11.0"/>
      </rPr>
      <t>Performance Measure 17</t>
    </r>
    <r>
      <rPr>
        <rFont val="Calibri"/>
        <color theme="1"/>
        <sz val="11.0"/>
      </rPr>
      <t xml:space="preserve">. Sample text for requesting this information is available in the Exercise Guide.
Note: Performance Measure number and language is subject to change based on updates for the new performance cycle. </t>
    </r>
  </si>
  <si>
    <t>Critical Resources</t>
  </si>
  <si>
    <r>
      <rPr>
        <rFont val="Calibri"/>
        <color theme="1"/>
        <sz val="11.0"/>
      </rPr>
      <t xml:space="preserve">Were Sufficient Quantities Available </t>
    </r>
    <r>
      <rPr>
        <rFont val="Calibri"/>
        <color theme="1"/>
        <sz val="11.0"/>
      </rPr>
      <t>During the Response</t>
    </r>
    <r>
      <rPr>
        <rFont val="Calibri"/>
        <color theme="1"/>
        <sz val="11.0"/>
      </rPr>
      <t>?</t>
    </r>
  </si>
  <si>
    <t>Beds</t>
  </si>
  <si>
    <t>General Medical/Surgical or General Inpatient</t>
  </si>
  <si>
    <t>ICU beds (SICU, MICU, CCU)</t>
  </si>
  <si>
    <t>Surgical unit beds (pre-op, post-op, and procedural)</t>
  </si>
  <si>
    <t>Labor and delivery unit beds</t>
  </si>
  <si>
    <t>Alternate care site beds</t>
  </si>
  <si>
    <t>Other beds (describe below)</t>
  </si>
  <si>
    <t>Pharmaceuticals</t>
  </si>
  <si>
    <t>Other Pharmaceuticals (describe below)</t>
  </si>
  <si>
    <t>Medical Supplies and Equipment</t>
  </si>
  <si>
    <r>
      <rPr>
        <rFont val="Calibri"/>
        <color theme="1"/>
        <sz val="11.0"/>
      </rPr>
      <t xml:space="preserve">For each EMS response resource category that was selected in the Resource Requirements tab, </t>
    </r>
    <r>
      <rPr>
        <rFont val="Calibri"/>
        <b/>
        <color theme="1"/>
        <sz val="11.0"/>
      </rPr>
      <t>in the green cells</t>
    </r>
    <r>
      <rPr>
        <rFont val="Calibri"/>
        <color theme="1"/>
        <sz val="11.0"/>
      </rPr>
      <t xml:space="preserve">, please select whether sufficient resources were available to support the surge. These data will be used to support the calculation of </t>
    </r>
    <r>
      <rPr>
        <rFont val="Calibri"/>
        <b/>
        <color theme="1"/>
        <sz val="11.0"/>
      </rPr>
      <t>Performance Measure 18</t>
    </r>
    <r>
      <rPr>
        <rFont val="Calibri"/>
        <color theme="1"/>
        <sz val="11.0"/>
      </rPr>
      <t xml:space="preserve">.
Note: Performance Measure number and language is subject to change based on updates for the new performance cycle. </t>
    </r>
  </si>
  <si>
    <t>EMS Response Resources</t>
  </si>
  <si>
    <r>
      <rPr>
        <rFont val="Calibri"/>
        <color theme="1"/>
        <sz val="11.0"/>
      </rPr>
      <t xml:space="preserve">Were Sufficient Quantities Available </t>
    </r>
    <r>
      <rPr>
        <rFont val="Calibri"/>
        <color theme="1"/>
        <sz val="11.0"/>
      </rPr>
      <t>During the Response</t>
    </r>
    <r>
      <rPr>
        <rFont val="Calibri"/>
        <color theme="1"/>
        <sz val="11.0"/>
      </rPr>
      <t>?</t>
    </r>
  </si>
  <si>
    <t>Air ambulance fixed-wing (critical care transport)</t>
  </si>
  <si>
    <r>
      <rPr>
        <rFont val="Calibri"/>
        <b/>
        <color theme="1"/>
        <sz val="11.0"/>
        <u/>
      </rPr>
      <t>Qualitative Questions Related to Resource Coordination</t>
    </r>
    <r>
      <rPr>
        <rFont val="Calibri"/>
        <color theme="1"/>
        <sz val="11.0"/>
      </rPr>
      <t>:</t>
    </r>
  </si>
  <si>
    <t xml:space="preserve">Describe the HCC's current role in resource management and planning during a response? </t>
  </si>
  <si>
    <t>HCC is able to work with hospitals, public health, and or OEM to look across the region and/or neighboring regions to potentially source resources when the local process is unable to fill a request.</t>
  </si>
  <si>
    <t>What process do you use to manage requests for resources from HCC members and other partners?</t>
  </si>
  <si>
    <t>213 RR</t>
  </si>
  <si>
    <t>What process do you use to facilitate the management and distribution of resources across HCC members?</t>
  </si>
  <si>
    <t>The HCC does not purchase equipment or staff for response to incidents per our HPP grant. HCC will utilize State Hospital MOA to reach out to partners to see if a resource can be sourced through other organizations, and if so assist with linking up agencies to coordinate receipt. HCC may also connect EMS, EM or Public Health representatives from agencies outside of the effected jurisdiction to supply resource requests if able.</t>
  </si>
  <si>
    <t>4a.</t>
  </si>
  <si>
    <t>Based on bed availability within the HCC, did you have sufficient bed resources for your patients or were you required to go outside of the HCC?</t>
  </si>
  <si>
    <t>Yes, however some injuries were unable to be treated at the hospitals participating because they required a higher level of care. The hospitals did feel that they would be capable of treating and stabilizing the patients for transport to another hospital 2 hours away.</t>
  </si>
  <si>
    <t>4b.</t>
  </si>
  <si>
    <t>If you had to go outside of the HCC, what beds did you have to look for?</t>
  </si>
  <si>
    <t>Higher acuity trauma beds</t>
  </si>
  <si>
    <t>5.</t>
  </si>
  <si>
    <t>Were there any bed types that the HCC was unable to find during the exercise?</t>
  </si>
  <si>
    <t>Hospitals in Lake and Chaffee county are limited as to their capability. SVGH does not have any labor and delivery beds for the patient they received that was injured and 28 weeks pregnant. HRRMC could not have kept and treated the pediatric trauma patient to the level needed.</t>
  </si>
  <si>
    <t>6.</t>
  </si>
  <si>
    <t>Could you collect baseline capacity data from coalition facilities in a timely fashion?</t>
  </si>
  <si>
    <t xml:space="preserve">Yes  </t>
  </si>
  <si>
    <t>7.</t>
  </si>
  <si>
    <t>Were you able to reach and communicate effectively with the appropriate persons at each receiving facility?</t>
  </si>
  <si>
    <t xml:space="preserve">We did not test this </t>
  </si>
  <si>
    <t>8.</t>
  </si>
  <si>
    <t>Were you able to reach and communicate effectively with persons in EMS?</t>
  </si>
  <si>
    <t>Yes, with difficulty. Both county EMS agencies would use phone lines to the hospital ED to communicate incident and incoming patients. Hospital would have to monitor radio to track incoming timeline or changes (if they received them).</t>
  </si>
  <si>
    <t>Patient Distribution</t>
  </si>
  <si>
    <r>
      <rPr>
        <rFont val="Calibri"/>
        <color theme="1"/>
        <sz val="11.0"/>
      </rPr>
      <t xml:space="preserve">The following patient tracking data will be used to calculate </t>
    </r>
    <r>
      <rPr>
        <rFont val="Calibri"/>
        <b/>
        <i/>
        <color theme="1"/>
        <sz val="11.0"/>
        <u/>
      </rPr>
      <t>Performance Measure 19: Percent of patients requiring inpatient care who were placed at a receiving facility with an appropriate staffed bed by the end of the exercise</t>
    </r>
    <r>
      <rPr>
        <rFont val="Calibri"/>
        <color theme="1"/>
        <sz val="11.0"/>
      </rPr>
      <t xml:space="preserve">. Please </t>
    </r>
    <r>
      <rPr>
        <rFont val="Calibri"/>
        <b/>
        <i/>
        <color theme="1"/>
        <sz val="11.0"/>
        <u/>
      </rPr>
      <t>completely fill out the table</t>
    </r>
    <r>
      <rPr>
        <rFont val="Calibri"/>
        <color theme="1"/>
        <sz val="11.0"/>
      </rPr>
      <t xml:space="preserve"> below to populate it with information from participating facilities. We encourage you to indicate if the receiving facility is outside of the HCC's jurisdiction.  
Note: Performance Measure number and language is subject to change based on updates for the new performance cycle. 
In the table below, please delegate the movement of patients based on injury severity using the START (simple triage and rapid treatment) triage system. START is currently the most widely used triage system in the United States for mass casualty incidents</t>
    </r>
    <r>
      <rPr>
        <rFont val="Calibri"/>
        <color theme="1"/>
        <sz val="11.0"/>
        <vertAlign val="superscript"/>
      </rPr>
      <t>1</t>
    </r>
    <r>
      <rPr>
        <rFont val="Calibri"/>
        <color theme="1"/>
        <sz val="11.0"/>
      </rPr>
      <t>. Patients are moved to a receiving hospital or facility as directed by four main categories based on injury severity:  
• GREEN: Walking wounded, minor injuries.
• YELLOW: Delayed serious injuries but not immediately life-threatening.
• RED: Immediate severe injuries but high potential for survival with treatment; taken to collection point first.
• BLACK: Deceased/expectant injuries incompatible with life or without spontaneous respiration; should not be moved forward to the collection point.</t>
    </r>
  </si>
  <si>
    <t xml:space="preserve">Patient Distribution Summary Table used to Calculate Performance Measure 19: </t>
  </si>
  <si>
    <t xml:space="preserve">Health Care Coalition Name(s): </t>
  </si>
  <si>
    <t xml:space="preserve">Receiving Hospital or Facility Names
* You may include EMS Treatment / No Transport </t>
  </si>
  <si>
    <t>Located Within HCC Jurisdiction?</t>
  </si>
  <si>
    <t>Total Number of Patients</t>
  </si>
  <si>
    <t>Total Number of Patients Requiring a Bed</t>
  </si>
  <si>
    <t>Total Number of Patients that Received a Bed</t>
  </si>
  <si>
    <t xml:space="preserve">Green </t>
  </si>
  <si>
    <t>Yellow</t>
  </si>
  <si>
    <t>Red</t>
  </si>
  <si>
    <t>Black</t>
  </si>
  <si>
    <t>UCHealth Memorial Central</t>
  </si>
  <si>
    <t>Children's Hospital Aurora</t>
  </si>
  <si>
    <t>TOTALS</t>
  </si>
  <si>
    <t>How many patients were cleared at the scene and did not require EMS transport?</t>
  </si>
  <si>
    <r>
      <rPr>
        <rFont val="Calibri"/>
        <b/>
        <color theme="1"/>
        <sz val="11.0"/>
        <u/>
      </rPr>
      <t>Qualitative Questions Related to Patient Tracking</t>
    </r>
    <r>
      <rPr>
        <rFont val="Calibri"/>
        <color theme="1"/>
        <sz val="11.0"/>
      </rPr>
      <t>:</t>
    </r>
  </si>
  <si>
    <t xml:space="preserve">Describe your patient distribution process. </t>
  </si>
  <si>
    <t>Initial Scenario forced EMS to send patients to either HRRMC or SVGH based on where victims were lying on the bus or roadway. The road was blocked by the crash and so apparatus could not go in another direction. Weather was also bad initially which kept agencies from being able to utilize air transport to send patients from the site to the frontrange. In a scenario update the weather cleared and air transport was available for the remaining reds that were still on scene or needing transport from the hospital.</t>
  </si>
  <si>
    <t>Did your HCC use a Medical Operations Coordination Cell (MOCC)?</t>
  </si>
  <si>
    <t>NO</t>
  </si>
  <si>
    <t xml:space="preserve">Did your HCC use your medical area command? If yes, please provide some detail on how this was used. </t>
  </si>
  <si>
    <t>How many hospitals or facilities received patients and what decisions were made to place patients at these hospitals or facilities?</t>
  </si>
  <si>
    <t>3 hospitals received patients. The initial two received patients based on proximity to the crash and weather causing an inability to transport higher acuity patients to a trauma center. When weather cleared a third hospital took patients that were high acutiy or who needed care outside of what the critical access hospitals could safely and effectively care for.</t>
  </si>
  <si>
    <t>How many beds were available on first notification/call?</t>
  </si>
  <si>
    <t>SVGH: 6 med surge beds
HRRMC: 8 med surge beds/ 1 ICU bed</t>
  </si>
  <si>
    <t>How many surge patients needed a bed?</t>
  </si>
  <si>
    <t>SVGH: 12
HRRMC: 15</t>
  </si>
  <si>
    <t>How many patients received a bed in the recommended amount of time?</t>
  </si>
  <si>
    <t>SVGH: 10
HRRMC: 14</t>
  </si>
  <si>
    <t>What system(s) does your HCC use for patient tracking?</t>
  </si>
  <si>
    <t>SVGH EMS: Assign a scribe to medical transport officer to document patients. Utilize triage tags.
Chaffee EMS: No plan for patient tracking or assigned agency to oversee the process.</t>
  </si>
  <si>
    <t>9.</t>
  </si>
  <si>
    <t>How many patients were transferred or received outside of your coalition jurisdiction?</t>
  </si>
  <si>
    <t>10.</t>
  </si>
  <si>
    <t>What factors led to your HCC's decision to transfer these patients outside of your coalition jurisdiction?</t>
  </si>
  <si>
    <t>1 - pediatric trauma patient with neuovascular injuries
1 - female 28 weeks gestation (no labor and delivery at SVGH)
1 - trauma patient on-scene when air transport was available, on-scene IC decided to send that victim to the front range to decrease load on hospitals.</t>
  </si>
  <si>
    <t>11.</t>
  </si>
  <si>
    <t>How many of these transferred patients were able to receive a bed?</t>
  </si>
  <si>
    <t>All of them</t>
  </si>
  <si>
    <t>12.</t>
  </si>
  <si>
    <t>How many patients did not receive a bed, and what are the factors that led to them not receiving a bed?</t>
  </si>
  <si>
    <t>13.</t>
  </si>
  <si>
    <t xml:space="preserve">Did you use other surge plans for the exercise (e.g., specialty care annex, etc.)? If yes, please provide some detail on how this was used. </t>
  </si>
  <si>
    <t>14.</t>
  </si>
  <si>
    <t>Based on your experience, how can your HCC improve patient care capacity?</t>
  </si>
  <si>
    <t>Coordinate situational awareness to other hospitals that are trauma centers for what is happening in the rural counties in order to inform them of what they could be receiving.
Provide training and encourage use of Pulsara</t>
  </si>
  <si>
    <t>15.</t>
  </si>
  <si>
    <t xml:space="preserve">Please share what else your HCC would need to improve the patient care capacity process. </t>
  </si>
  <si>
    <t xml:space="preserve">Develop RMOC plans for rural counties. </t>
  </si>
  <si>
    <t>16a.</t>
  </si>
  <si>
    <t xml:space="preserve">Was mutual aid required? </t>
  </si>
  <si>
    <t>16b.</t>
  </si>
  <si>
    <t>If yes, were there any issues or concerns with obtaining mutual aid?</t>
  </si>
  <si>
    <t>County dispatch would rely on first responders arriving to the scene to determine if Mutual Aid is needed. In this case, with two large buses discussion may need to be had with dispatch as to need to request mutual aid from the onset to ensure life and safety.</t>
  </si>
  <si>
    <t>17.</t>
  </si>
  <si>
    <t>What additional resources did EMS require (staff, equipment, etc.) to care for and transport patients?</t>
  </si>
  <si>
    <t>Staff, ambulance rigs</t>
  </si>
  <si>
    <t>18.</t>
  </si>
  <si>
    <t>Based on the chosen scenario what is the estimated EMS response time?</t>
  </si>
  <si>
    <t>Lake County: 15 minutes
Chaffee County: 30 minutes</t>
  </si>
  <si>
    <t>19.</t>
  </si>
  <si>
    <t>What is the process for EMS to provide updates to hospitals?</t>
  </si>
  <si>
    <t>Lake County: Biophone to ED
Chaffee County: Would not provide updates - initial call with expected patient count only</t>
  </si>
  <si>
    <t>20.</t>
  </si>
  <si>
    <t>Who is responsible for determining patient transport locations?</t>
  </si>
  <si>
    <t>Lake County: Medical Transport Officer on scene
Chaffee County: Either EMS or Fire Department, dependent on who is IC</t>
  </si>
  <si>
    <t>21.</t>
  </si>
  <si>
    <t>Based on the chosen scenario what is the estimated time that it takes EMS to triage and transport all patients to a receiving facility?</t>
  </si>
  <si>
    <t>Lake County: Triage - 20 minutes; Transport of all patients 1-2 hours
Chaffee County: Triage - 20 minutes; Transport of all patients 2.5 - 3 hours</t>
  </si>
  <si>
    <t>22.</t>
  </si>
  <si>
    <t>Was there effective communication between the transferring and receiving facilities?</t>
  </si>
  <si>
    <t>Lake County: Yes
Chaffee County: No</t>
  </si>
  <si>
    <t>23.</t>
  </si>
  <si>
    <t>Was a unified response plan effectively coordinated and updated as the incident evolved?</t>
  </si>
  <si>
    <t>Yes, however there are opportunities for Chaffee County responders to learn more about the HICS process and how to include the hospital in incident response.</t>
  </si>
  <si>
    <t>24.</t>
  </si>
  <si>
    <t>Was the acuity level of patients considered in choosing between BLS, ALS, or other forms of transportation?</t>
  </si>
  <si>
    <t>25.</t>
  </si>
  <si>
    <t>Was a system maintained for tracking patients while in transit?</t>
  </si>
  <si>
    <t>26.</t>
  </si>
  <si>
    <t>How did you plan for potential issues of transferring medical records and credentialing of personnel?</t>
  </si>
  <si>
    <t>Ending the Exercise</t>
  </si>
  <si>
    <r>
      <rPr>
        <rFont val="Calibri"/>
        <b/>
        <color theme="1"/>
        <sz val="11.0"/>
        <u/>
      </rPr>
      <t>Qualitative Questions Related to Incident Operations</t>
    </r>
    <r>
      <rPr>
        <rFont val="Calibri"/>
        <color theme="1"/>
        <sz val="11.0"/>
      </rPr>
      <t>:</t>
    </r>
  </si>
  <si>
    <t>Were all planned/expected members of your support team able to participate in the exercise?</t>
  </si>
  <si>
    <t>Lake County: Would have benefitted from more participation from the hospital
Chaffee County: Would have benefited from participation from PD and air medical</t>
  </si>
  <si>
    <t>Were there any barriers faced that hindered participation?</t>
  </si>
  <si>
    <t>References:</t>
  </si>
  <si>
    <t>1. Clarkson L, Williams M. EMS Mass Casualty Triage. [Updated 2023 Aug 8]. In: StatPearls [Internet]. Treasure Island (FL): StatPearls Publishing; 2024 Jan-. Available from: https://www.ncbi.nlm.nih.gov/books/NBK459369/</t>
  </si>
  <si>
    <t xml:space="preserve">Before moving to Phase III, please submit Phase II of this tool to your recipient for review and approval. </t>
  </si>
  <si>
    <t>Leading After-Action Participation</t>
  </si>
  <si>
    <t>Instructions:</t>
  </si>
  <si>
    <r>
      <rPr>
        <rFont val="Calibri"/>
        <b/>
        <color theme="1"/>
        <sz val="11.0"/>
      </rPr>
      <t xml:space="preserve">Before beginning Phase III: Review, the Exercise Evaluator will ensure all required data are entered in the exercise tool. The inputs in this tab should be used as a guide to facilitate the HCCs official After-Action Review. This tab </t>
    </r>
    <r>
      <rPr>
        <rFont val="Calibri"/>
        <b/>
        <color theme="1"/>
        <sz val="11.0"/>
        <u/>
      </rPr>
      <t>DOES NOT</t>
    </r>
    <r>
      <rPr>
        <rFont val="Calibri"/>
        <b/>
        <color theme="1"/>
        <sz val="11.0"/>
      </rPr>
      <t xml:space="preserve"> replace the HCC's official After-Action Report. </t>
    </r>
    <r>
      <rPr>
        <rFont val="Calibri"/>
        <color theme="1"/>
        <sz val="11.0"/>
      </rPr>
      <t>Use the ables below to lead the after-action review (AAR) discussion with everyone involved in the review. The structure of the AAR is as follows:</t>
    </r>
  </si>
  <si>
    <t>• Overview summary of the exercise, using the auto-populated table below.</t>
  </si>
  <si>
    <t>• Discussion of strengths. Begin with the participants and then have the Exercise Evaluator add their observations.</t>
  </si>
  <si>
    <t>• Discussion of gaps or weaknesses, prioritizing which are most important to focus on.</t>
  </si>
  <si>
    <t>• Identifying corrective actions to address the gaps, and to strengthen HCC collaboration, planning, and preparedness.</t>
  </si>
  <si>
    <r>
      <rPr>
        <rFont val="Calibri"/>
        <color theme="1"/>
        <sz val="11.0"/>
      </rPr>
      <t xml:space="preserve">In the following table, please note whether each </t>
    </r>
    <r>
      <rPr>
        <rFont val="Calibri"/>
        <color theme="1"/>
        <sz val="11.0"/>
        <u/>
      </rPr>
      <t>pre-identified, key health care partner organization</t>
    </r>
    <r>
      <rPr>
        <rFont val="Calibri"/>
        <color theme="1"/>
        <sz val="11.0"/>
      </rPr>
      <t xml:space="preserve"> participated in the Medical Response and Surge Exercise </t>
    </r>
    <r>
      <rPr>
        <rFont val="Calibri"/>
        <color theme="1"/>
        <sz val="11.0"/>
        <u/>
      </rPr>
      <t>(</t>
    </r>
    <r>
      <rPr>
        <rFont val="Calibri"/>
        <b/>
        <color theme="1"/>
        <sz val="11.0"/>
        <u/>
      </rPr>
      <t>used to calculate Performance Measure 21</t>
    </r>
    <r>
      <rPr>
        <rFont val="Calibri"/>
        <color theme="1"/>
        <sz val="11.0"/>
      </rPr>
      <t>), and whether an executive from each organization is participating in the AAR (</t>
    </r>
    <r>
      <rPr>
        <rFont val="Calibri"/>
        <b/>
        <color theme="1"/>
        <sz val="11.0"/>
        <u/>
      </rPr>
      <t>used to calculate Performance Measure 20</t>
    </r>
    <r>
      <rPr>
        <rFont val="Calibri"/>
        <color theme="1"/>
        <sz val="11.0"/>
      </rPr>
      <t xml:space="preserve">).
Note: Performance Measure number and language is subject to change based on updates for the new performance cycle. </t>
    </r>
  </si>
  <si>
    <t>Participated in the MRSE?</t>
  </si>
  <si>
    <t>Executive Participated in AAR?</t>
  </si>
  <si>
    <t>Chaffee County OEM</t>
  </si>
  <si>
    <t>Chaffee County Dispatch</t>
  </si>
  <si>
    <t>Chaffee County Fire</t>
  </si>
  <si>
    <t>Chaffee County Public Heath</t>
  </si>
  <si>
    <t>Lake County OEM</t>
  </si>
  <si>
    <t>Lake County Fire</t>
  </si>
  <si>
    <t>Exercise Objectives and Core Functions</t>
  </si>
  <si>
    <t>In addition to the required MRSE objectives, please enter additional objectives necessary to evaluate the HCC's identified exercise priorities. Please indicate if an objective was completed during the exercise. If an objective was not met, please provide key observations of why the HCC was not able to meet the objective.</t>
  </si>
  <si>
    <t xml:space="preserve">Objective Completed? </t>
  </si>
  <si>
    <t>If you selected no, please provide key observations of why the HCC was not able to meet the objective.</t>
  </si>
  <si>
    <t xml:space="preserve">Health Care Coalition (HCC) Objectives </t>
  </si>
  <si>
    <t xml:space="preserve">Enter additional exercise objectives that the HCC(s) will use for the exercise. </t>
  </si>
  <si>
    <t>asd</t>
  </si>
  <si>
    <t>as</t>
  </si>
  <si>
    <t>asdf</t>
  </si>
  <si>
    <t>ad</t>
  </si>
  <si>
    <t>HPP Core Functions</t>
  </si>
  <si>
    <t>If included, was it completed?</t>
  </si>
  <si>
    <r>
      <rPr>
        <rFont val="Calibri"/>
        <color theme="1"/>
        <sz val="11.0"/>
      </rPr>
      <t xml:space="preserve">The following patient tracking data will be used to calculate </t>
    </r>
    <r>
      <rPr>
        <rFont val="Calibri"/>
        <b/>
        <i/>
        <color theme="1"/>
        <sz val="11.0"/>
        <u/>
      </rPr>
      <t>Performance Measure 19: Percent of patients requiring inpatient care who were placed at a receiving facility with an appropriate staffed bed by the end of the exercise</t>
    </r>
    <r>
      <rPr>
        <rFont val="Calibri"/>
        <color theme="1"/>
        <sz val="11.0"/>
      </rPr>
      <t xml:space="preserve">. Please </t>
    </r>
    <r>
      <rPr>
        <rFont val="Calibri"/>
        <b/>
        <i/>
        <color theme="1"/>
        <sz val="11.0"/>
        <u/>
      </rPr>
      <t>completely fill out the table</t>
    </r>
    <r>
      <rPr>
        <rFont val="Calibri"/>
        <color theme="1"/>
        <sz val="11.0"/>
      </rPr>
      <t xml:space="preserve"> below to populate it with information from participating facilities. </t>
    </r>
  </si>
  <si>
    <t>Patient Distribution Summary Table</t>
  </si>
  <si>
    <t>Participating Hospital or Facility Names</t>
  </si>
  <si>
    <r>
      <rPr>
        <rFont val="Calibri"/>
        <b/>
        <color theme="1"/>
        <sz val="11.0"/>
        <u/>
      </rPr>
      <t>HCC Reflection</t>
    </r>
    <r>
      <rPr>
        <rFont val="Calibri"/>
        <color theme="1"/>
        <sz val="11.0"/>
      </rPr>
      <t xml:space="preserve">:
Ask players to reflect upon why the HCC could or could not meet the needs of all patients during this exercise. </t>
    </r>
  </si>
  <si>
    <r>
      <rPr>
        <rFont val="Calibri"/>
        <b/>
        <color theme="1"/>
        <sz val="11.0"/>
        <u/>
      </rPr>
      <t>Discussion of Strengths</t>
    </r>
    <r>
      <rPr>
        <rFont val="Calibri"/>
        <color theme="1"/>
        <sz val="11.0"/>
      </rPr>
      <t>:
• Ask players to share the coalition's strengths that they observed during this exercise.
• Add any additional observations that you and the peer assessors noted as outside observers.
• Ask players what strategies they will employ to make sure these areas of strength are continued in the future.</t>
    </r>
  </si>
  <si>
    <r>
      <rPr>
        <rFont val="Calibri"/>
        <b/>
        <color theme="1"/>
        <sz val="11.0"/>
        <u/>
      </rPr>
      <t>Discussion of Gaps/Weaknesses and Areas for Improvement</t>
    </r>
    <r>
      <rPr>
        <rFont val="Calibri"/>
        <color theme="1"/>
        <sz val="11.0"/>
      </rPr>
      <t xml:space="preserve">:
• Ask the HCC to reflect on why it could or could not meet the needs of all patients. 
</t>
    </r>
    <r>
      <rPr>
        <rFont val="Calibri"/>
        <color theme="1"/>
        <sz val="11.0"/>
      </rPr>
      <t xml:space="preserve">• </t>
    </r>
    <r>
      <rPr>
        <rFont val="Calibri"/>
        <color theme="1"/>
        <sz val="11.0"/>
      </rPr>
      <t>Ask players to share what gaps they noticed during the Medical Response and Surge Exercise.
• Ask peer assessors to add any additional comments.
• Facilitate a discussion of the most important gaps (i.e., those that had a significant impact on performance).
• Prompt players to discuss corrective actions and identify a champion for each.
• Ask players what they will focus on the next time they test the surge capacity of the coalition.</t>
    </r>
  </si>
  <si>
    <t>Summary of Discussion Questions for Reference During the AAR</t>
  </si>
  <si>
    <t>*Please note that all information included in the following section is prepopulated from questions that were answered during the other phases of the exercise (e.g., plan and scope, initial actions, exercise operations).</t>
  </si>
  <si>
    <t>Discussion Questions: Plan &amp; Scope</t>
  </si>
  <si>
    <t xml:space="preserve">Which communities most impacted by disaster will the HCC include in this scenario? </t>
  </si>
  <si>
    <t>What partnerships does the HCC have to meet the needs of communities most impacted by disaster in this scenario?</t>
  </si>
  <si>
    <t>What actions will the HCC take to meet the needs of communities most impacted by disaster in this scenario? What actions will the HCC take to address barriers to health care access (e.g., geographical distance, unavailability of services in a community, lack of culturally-competent care) for underserved communities in this scenario?</t>
  </si>
  <si>
    <t xml:space="preserve">Will the HCC utilize emPOWER data to identify communities most impacted by disaster during the planning for this exercise scenario?? </t>
  </si>
  <si>
    <t>What specific roles have been assigned to public health agencies in this response?</t>
  </si>
  <si>
    <t xml:space="preserve">Will public health agencies partner with any additional HCC response partners for this response (outside of acute care hospitals, EMS, and emergency management)? If yes, please list the types of additional HCC response partners and the roles that they will be assigned in this response. 
--- Refer to Appendix D in the MRSE Exercise Guide for examples of types of additional HCC response partners. </t>
  </si>
  <si>
    <t>What specific roles have been assigned to emergency management in this response?</t>
  </si>
  <si>
    <t>Will emergency management partner with any additional HCC response partners for this response (outside of acute care hospitals, EMS, and public health)? If yes, please list the types of additonal HCC response partners and the roles that they will be assigned in this response. 
--- Refer to Appendix D in the Situation Manual for examples of types of additional HCC response partners.</t>
  </si>
  <si>
    <t>Will HCC health care partners be utilizing the exercise to meet other requirements (e.g., Joint Commission, CMS, etc.), or will the exercise be combined with a larger exercise? If yes, please identify the requirements and/or exercise.</t>
  </si>
  <si>
    <t>If yes, how will the exercise be modified to meet the requirement(s), and/or be used in combination with a larger exercise?</t>
  </si>
  <si>
    <t>Discussion Questions: Incident Recognition</t>
  </si>
  <si>
    <t>Discussion Questions: Notification</t>
  </si>
  <si>
    <t>What is the primary and secondary system utilized to notify and activate an HCC response?</t>
  </si>
  <si>
    <t>Discussion Questions: Mobilization</t>
  </si>
  <si>
    <t>What positions were part of your HCC’s incident management team during the exercise?</t>
  </si>
  <si>
    <t>How long did it take you to activate your support team?</t>
  </si>
  <si>
    <t>Discussion Questions: Incident Operations</t>
  </si>
  <si>
    <t>Discussion Questions: Information Sharing</t>
  </si>
  <si>
    <t>Was the use of alternate systems /platforms required? Please describe.</t>
  </si>
  <si>
    <t>Discussion Questions: Resource Coordination</t>
  </si>
  <si>
    <t>What process do you use to manage requests for resources from HCC health care partners and other partners?</t>
  </si>
  <si>
    <t>What process do you use to facilitate the management and distribution of resources across HCC health care partners?</t>
  </si>
  <si>
    <t>Based on bed availability within your HCC, did you have sufficient bed resources for your patients or were you required to go outside of your HCC?</t>
  </si>
  <si>
    <t>If you had to go outside your HCC, what beds did you have to look for?</t>
  </si>
  <si>
    <t>Discussion Questions: Patient Tracking</t>
  </si>
  <si>
    <t>How many hospitals or facilities received patients? Why?</t>
  </si>
  <si>
    <t>Corrective Actions</t>
  </si>
  <si>
    <t>Observed Strengths</t>
  </si>
  <si>
    <r>
      <rPr>
        <rFont val="Calibri"/>
        <color theme="1"/>
        <sz val="11.0"/>
      </rPr>
      <t xml:space="preserve">The following section tracks strengths the HCC observed during the exercise. </t>
    </r>
    <r>
      <rPr>
        <rFont val="Calibri"/>
        <b/>
        <color theme="1"/>
        <sz val="11.0"/>
      </rPr>
      <t xml:space="preserve">HCCs are required to enter at least one strength </t>
    </r>
    <r>
      <rPr>
        <rFont val="Calibri"/>
        <color theme="1"/>
        <sz val="11.0"/>
      </rPr>
      <t>observed during the exercise and can enter no more than three.</t>
    </r>
  </si>
  <si>
    <t>Strength 1</t>
  </si>
  <si>
    <t>Participants thoughtfully discussed real-world limitations and strategies for patient transport. Their awareness of resource constraints, paired with their adaptability - such as considering loading four patients into an ambulance during mass casualty incidents (MCIs) - demonstrated creative problem-solving under pressure.</t>
  </si>
  <si>
    <t>Strength 2</t>
  </si>
  <si>
    <t>Participants were candid about existing gaps in training, tracking, and inter-agency coordination. This transparency aids in prioritizing realistic next steps.</t>
  </si>
  <si>
    <t>Strength 3</t>
  </si>
  <si>
    <t>Local EMS and hospital staff consistently applied practiced triage protocols, indicating familiarity with internal procedures</t>
  </si>
  <si>
    <t>Areas for Improvement</t>
  </si>
  <si>
    <r>
      <rPr>
        <rFont val="Calibri"/>
        <b val="0"/>
        <color theme="1"/>
        <sz val="11.0"/>
      </rPr>
      <t>The following section tracks the areas for improvements that the HCC observed during the exercise</t>
    </r>
    <r>
      <rPr>
        <rFont val="Calibri"/>
        <b/>
        <color theme="1"/>
        <sz val="11.0"/>
      </rPr>
      <t xml:space="preserve">. HCCs are required to enter the top five areas for improvement. </t>
    </r>
    <r>
      <rPr>
        <rFont val="Calibri"/>
        <b val="0"/>
        <color theme="1"/>
        <sz val="11.0"/>
      </rPr>
      <t>It is recommended that identified corrective actions be added to either the HCC's current work plan, or the following year's work plan, and should be validated in the next MRSE exercise.</t>
    </r>
    <r>
      <rPr>
        <rFont val="Calibri"/>
        <b/>
        <color theme="1"/>
        <sz val="11.0"/>
      </rPr>
      <t xml:space="preserve"> If a corrective action has been completed, please indicate this by selecting "</t>
    </r>
    <r>
      <rPr>
        <rFont val="Calibri"/>
        <b/>
        <i/>
        <color theme="1"/>
        <sz val="11.0"/>
      </rPr>
      <t>yes</t>
    </r>
    <r>
      <rPr>
        <rFont val="Calibri"/>
        <b/>
        <color theme="1"/>
        <sz val="11.0"/>
      </rPr>
      <t>" in the "</t>
    </r>
    <r>
      <rPr>
        <rFont val="Calibri"/>
        <b/>
        <i/>
        <color theme="1"/>
        <sz val="11.0"/>
      </rPr>
      <t>Corrective Action Complete</t>
    </r>
    <r>
      <rPr>
        <rFont val="Calibri"/>
        <b/>
        <color theme="1"/>
        <sz val="11.0"/>
      </rPr>
      <t>" box</t>
    </r>
    <r>
      <rPr>
        <rFont val="Calibri"/>
        <b val="0"/>
        <color theme="1"/>
        <sz val="11.0"/>
      </rPr>
      <t xml:space="preserve">. </t>
    </r>
  </si>
  <si>
    <t>1st Area of Improvement</t>
  </si>
  <si>
    <t>First Area for Improvement</t>
  </si>
  <si>
    <t>EMS Resource Coordination: The availability of Emergency Medical Services (EMS) resources during a large-scale incident is a concern. Current plans rely heavily on mutual aid, but the region's rural and expansive geography will result in significant delays.
While EMS made deliberate decisions regarding patient distribution, resource were insufficient for the scale of the incident. Initial ambulance response times ranged from 15 - 40 minutes, and mutual aid could be delayed by hours, potentially causing EMS crews to leave green patients unnattended to transport other higher acuity patients.</t>
  </si>
  <si>
    <t>First Corrective Action</t>
  </si>
  <si>
    <t>Explore contingency plans for prolonged EMS arrival times.</t>
  </si>
  <si>
    <t>Primary Organization 
Responsible</t>
  </si>
  <si>
    <t>Chaffee County EMS, Fire, OEM</t>
  </si>
  <si>
    <t>Corrective Action Complete?</t>
  </si>
  <si>
    <t>Close Date (If you selected "Yes" above)</t>
  </si>
  <si>
    <t>2nd Area of Improvement</t>
  </si>
  <si>
    <t>Second Area for Improvement</t>
  </si>
  <si>
    <t>Patient Tracking: Reliance on paper triage tags poses a risk of data loss, transcription errors, and delays, particularly during mass casualty incidents. Once patients are stabiized, many will be transerred to hospitals that are outside the immediate area. Determining each patient's final destination will require cold-calling multiple facilities, which can delay family reunification and complicate coordination between hospitals.</t>
  </si>
  <si>
    <t>Second Corrective Action</t>
  </si>
  <si>
    <t>Implement a regional electionic patient tracking solution (like Pulsara) to:
Provide real-time visibility of patient status and location across all receiving facilities, automate transfer notifications so that families and partner agencies are immediately informed of each patient's destination, and minimize the risk of miscommunication during high-volume surge operations.</t>
  </si>
  <si>
    <t>SCHCC</t>
  </si>
  <si>
    <t>3rd Area of Improvement</t>
  </si>
  <si>
    <t>Third Area for Improvement</t>
  </si>
  <si>
    <t>Tiage Method: 
Chaffee County utilized the RAMP triage model, a faster method compared to the standard START triage process. However, RAMP's criteria for a RED patient and ommission of a YELLOW category, present in the widely adopted START system, introduces a systemc disconnect that could potentially lead to miscommunication during patient handoffs. The discrepancy in triage assessments may lead to a re-triage of a patient to a more critical category than expected when the patient arrives at the hospital due to a disparity in triage methods.</t>
  </si>
  <si>
    <t>Third Corrective Action</t>
  </si>
  <si>
    <t>Ensure all partners are aware of regional triage methods. Provide clear guidance and cross-training for users - consider working across EMS and hospitals to identify potential additions to the RAMP model (e.g., absence of distal pulse regardless of ability to communicate is a RED patient) to allow for better consistency between EMS and hospital triage. This will help reduce confusion during mass casulaty incidents.</t>
  </si>
  <si>
    <t>HRRMC/ SVGH</t>
  </si>
  <si>
    <t>4th Area of Improvement</t>
  </si>
  <si>
    <t>Fourth Area for Improvement</t>
  </si>
  <si>
    <t>Chaffee County Office of Emergency Management expressed need for more training for Public Information Officers (PIOs) and for the re-establishment of the County PIO group.</t>
  </si>
  <si>
    <t>Fourth Corrective Action</t>
  </si>
  <si>
    <t>Develop county PIOs by providing training and conducting a Joint Information System (JIC) tabletop prior to the next functional exercise.</t>
  </si>
  <si>
    <t>OEM</t>
  </si>
  <si>
    <t>5th Area of Improvement</t>
  </si>
  <si>
    <t>Fifth Area for Improvement</t>
  </si>
  <si>
    <t>Several hospital participants were unfamiliar with the Hospital Incident Command System (HICS), radio usage, and the hospital's own Emergency Operations Plan (EOP).</t>
  </si>
  <si>
    <t>Fifth Corrective Action</t>
  </si>
  <si>
    <t>Provide basic HICS/ICS trainings, Emergency Operations Plan (EOP) seminars, and radio communication drills before the next exercise. Exercises should build on previous training and be viewed as readiness rather than first exposure.</t>
  </si>
  <si>
    <t>Hospital OEM</t>
  </si>
  <si>
    <t xml:space="preserve">Before finalizing this Reporting Tool, please submit it with a copy of your AAR/IP to your recipient for review and approval. </t>
  </si>
  <si>
    <t xml:space="preserve">Note: Performance Measure numbers and language on this tab are subject to change based on updates for the new performance cycle. </t>
  </si>
  <si>
    <t>Hospital Preparedness Program Performance Measures</t>
  </si>
  <si>
    <t>PM 14: Percent of contacted HCC members acknowledging initial emergency notification.
Data for this performance measure can be found in the Exercise Initial Actions tab under 'Activation, Notification, and Mobilization.'</t>
  </si>
  <si>
    <t>Number of HCC members acknowledging initial emergency notification.</t>
  </si>
  <si>
    <t>Total number of HCC members contacted with initial emergency notification.</t>
  </si>
  <si>
    <t>Performance Measure 14</t>
  </si>
  <si>
    <t>PM 15: Percent of contacted HCC members who responded to the initial information request.
Data for this performance measure can be found on the Exercise Operations tab under 'Information Sharing.'</t>
  </si>
  <si>
    <t>Number of HCC members who responded to an initial information request.</t>
  </si>
  <si>
    <t>Total number of HCC members contacted with an initial information request.</t>
  </si>
  <si>
    <t>Performance Measure 15</t>
  </si>
  <si>
    <t xml:space="preserve">12: Percent of contacted HCC members and health care readiness partners who responded to an information request using backup systems during the MRSE
Data for this performance measure can be found on the Exercise Operations tab under 'Information Sharing.' </t>
  </si>
  <si>
    <t>Number of HCC members that acknowledged and responded to the information request that was sent using secondary or backup systems within the specified amount of time.</t>
  </si>
  <si>
    <t>Number of HCC members that were contacted with an information request using secondary or backup systems.</t>
  </si>
  <si>
    <t>Perfromace Measure 12</t>
  </si>
  <si>
    <t>PM 16: Percent of all pre-identified, critical required personnel types that were met by participating HCC members to manage patient surge.
Data for this performance measure can be found on the Exercise Operations tab under 'Resource Coordination.'</t>
  </si>
  <si>
    <t>Number of pre-identified, critical required personnel types that were met by participating HCC members to manage patient surge.</t>
  </si>
  <si>
    <t>Total number of pre-identified, critical required personnel types.</t>
  </si>
  <si>
    <t>Performance Measure 16</t>
  </si>
  <si>
    <t xml:space="preserve">PM 17: Percent of all pre-identified, critical resources that were met to manage patient surge.
Data for this performance measure can be found on the Exercise Operations tab under 'Resource Coordination.'
</t>
  </si>
  <si>
    <t>Number of pre-identified, critical required resource types that were met by participating HCC members to manage patient surge.</t>
  </si>
  <si>
    <t>Total number of pre-identified, critical required resource types.</t>
  </si>
  <si>
    <t>Performance Measure 17</t>
  </si>
  <si>
    <t>PM 18: Percent of all pre-identified, critical EMS resources that were met to safely respond to triage and transportation needs.
Data for this performance measure can be found on the Exercise Operations tab under 'Resource Coordination.'</t>
  </si>
  <si>
    <t>Number of pre-identified, critical EMS resource types that were met to safely respond to triage and transportation needs.</t>
  </si>
  <si>
    <t>Total number of pre-identified, critical EMS resource types.</t>
  </si>
  <si>
    <t>Performance Measure 18</t>
  </si>
  <si>
    <t>PM 19: Percent of patients requiring inpatient care who were placed at a receiving facility with an appropriate bed by the end of the exercise.
Data for this performance measure comes from the Exercise Operations tab under 'Patient Tracking.'</t>
  </si>
  <si>
    <t xml:space="preserve">Number of existing patients and surge patients requiring admission for inpatient care with an appropriate, staffed bed after patients are discharged or transferred. </t>
  </si>
  <si>
    <t>Number of patients for whom you were unable to find an appropriate, staffed bed at a receiving facility and/or appropriate transport</t>
  </si>
  <si>
    <t xml:space="preserve">Performance Measure 19 </t>
  </si>
  <si>
    <r>
      <rPr>
        <rFont val="Calibri"/>
        <color theme="1"/>
        <sz val="11.0"/>
      </rPr>
      <t>PM 20: Percent of</t>
    </r>
    <r>
      <rPr>
        <rFont val="Calibri"/>
        <color rgb="FFFF0000"/>
        <sz val="11.0"/>
      </rPr>
      <t xml:space="preserve"> </t>
    </r>
    <r>
      <rPr>
        <rFont val="Calibri"/>
        <color theme="1"/>
        <sz val="11.0"/>
      </rPr>
      <t>pre-identified HCC health care  partners with at least one executive participating in the Medical Response and Surge Exercise (MRSE) After-Action Review
Data for this performance measure comes from the After Action Review tab in the table directly under the instructions.</t>
    </r>
  </si>
  <si>
    <t xml:space="preserve">Number of HCC health care partners with at least one executive that participated in the exercise After-Action Review (AAR). </t>
  </si>
  <si>
    <t xml:space="preserve">Total number of HCC health care partners that participated in the exercise After-Action Review (AAR). </t>
  </si>
  <si>
    <t>Performance Measure 20</t>
  </si>
  <si>
    <t>PM 21: Percent of all pre-identified HCC health care  partners that participated in the MRSE
Data for this performance measure comes from the After Action Review tab in the table directly under the instructions.</t>
  </si>
  <si>
    <t xml:space="preserve">Number of pre-identified, HCC health care partners of each type who participated in the exercise. </t>
  </si>
  <si>
    <t xml:space="preserve">Total number of pre-identified, HCC health care partners in the exercise. </t>
  </si>
  <si>
    <t>Performance Measure 21</t>
  </si>
  <si>
    <t>MRSE Exercise Feedback Form</t>
  </si>
  <si>
    <r>
      <rPr>
        <rFont val="Calibri"/>
        <b/>
        <color theme="1"/>
        <sz val="11.0"/>
      </rPr>
      <t>Thank you for participating in this exercise.</t>
    </r>
    <r>
      <rPr>
        <rFont val="Calibri"/>
        <color theme="1"/>
        <sz val="11.0"/>
      </rPr>
      <t xml:space="preserve">
Your observations, comments, and input are greatly appreciated, and provide invaluable insight that will better prepare health care coalitions (HCCs) against threats and hazards. Any comments provided will be treated in a sensitive manner and all personal information will remain confidential. Please keep comments concise, specific, and constructive.</t>
    </r>
  </si>
  <si>
    <t xml:space="preserve">Part 1: Preparation for Completing the Exercise. </t>
  </si>
  <si>
    <t xml:space="preserve">1. How did your HCC prepare to plan and conduct the MRSE? </t>
  </si>
  <si>
    <t>The HCC staff ran the meetings for exercise development and served as the facilitators for the exercise.</t>
  </si>
  <si>
    <t>Part 2: Conducting the Exercise.</t>
  </si>
  <si>
    <t>2. How did your HCC and its members measure their overall success?</t>
  </si>
  <si>
    <t>Overall the exercise was developed and performed with success. It was noted that in succeeding exercises developing a way to share information across both hospitals receiving patients needs to be figured out to better incorporate cross partnership response.</t>
  </si>
  <si>
    <t>3. Did you experience any challenges using this tool or other MRSE-related documents?</t>
  </si>
  <si>
    <t>4. What is the most significant or meaningful lesson you learned during this exercise?</t>
  </si>
  <si>
    <t>EMS and hospitals triage differently, potentially leading to a hospital receiving what EMS determines is a Green or Yellow patient and the hospital triages as a red.</t>
  </si>
  <si>
    <t>5. Was the  Phase III: After-Action Participation tab helpful to the HCC's discussion? If yes, can you elaborate on how it helped with the discussion?</t>
  </si>
  <si>
    <t xml:space="preserve">Yes, although difficult to capture across two different facilities and jurisdictions. </t>
  </si>
  <si>
    <t>6. Do you have any additional feedback or suggestions to help improve the MRSE?</t>
  </si>
  <si>
    <t>No.</t>
  </si>
  <si>
    <t xml:space="preserve">7. Would members of your HCC be willing to meet with the MRSE Support Team to discuss your exercise, the MRSE support tools, and provide suggestions for improvement? If yes, please provide the relevant name(s), email address(es), and phone number(s). </t>
  </si>
  <si>
    <t xml:space="preserve">Yes. </t>
  </si>
  <si>
    <t>Congratulations! You have successfully completed the MRSE Exercise Planning and Evaluation Tool. 
Please submit a copy to your recipient for final review and approval.</t>
  </si>
  <si>
    <t>Additional  HSEEP Tools and Templates</t>
  </si>
  <si>
    <t>Additional ASPR Tools and Templates</t>
  </si>
  <si>
    <r>
      <rPr>
        <rFont val="Calibri"/>
        <color theme="1"/>
        <sz val="11.0"/>
      </rPr>
      <t xml:space="preserve">The US Department of Homeland Security developed the Preparedness Toolkit (PrepToolkit), a web-based application that supports the implementation of HSEEP and aids exercise planners in program management, design and development, conduct, evaluation, and improvement planning.  ASPR encourages recipients and HCCs to utilize these additional resources throughout the exercise process.  For more information on the PrepToolkit and HSEEP, refer to </t>
    </r>
    <r>
      <rPr>
        <rFont val="Calibri"/>
        <b/>
        <color theme="1"/>
        <sz val="11.0"/>
      </rPr>
      <t>https://preptoolkit.fema.gov/hseep-resources.</t>
    </r>
  </si>
  <si>
    <r>
      <rPr>
        <rFont val="Calibri"/>
        <color theme="1"/>
        <sz val="11.0"/>
      </rPr>
      <t xml:space="preserve"> The Technical Resources, Assistance Center, and Information Exchange (TRACIE) was created to meet the information and technical assistance needs of regional ASPR staff, healthcare coalitions, healthcare entities, healthcare providers, emergency managers, public health practitioners, and others working in disaster medicine, healthcare system preparedness, and public health emergency preparedness. For more information, refer to </t>
    </r>
    <r>
      <rPr>
        <rFont val="Calibri"/>
        <b/>
        <color theme="1"/>
        <sz val="11.0"/>
      </rPr>
      <t>https://asprtracie.hhs.gov/</t>
    </r>
  </si>
  <si>
    <t>Additional FEMA Tools and Templates</t>
  </si>
  <si>
    <t>Additional PHEP Tools and Templates</t>
  </si>
  <si>
    <r>
      <rPr>
        <rFont val="Calibri"/>
        <color theme="1"/>
        <sz val="11.0"/>
      </rPr>
      <t xml:space="preserve">FEMA provides world-class training and education for the nation’s first responders and emergency managers and other members of the whole community through a robust enterprise of institutions and partnerships managed by the National Preparedness Directorate’s National Training and Education Division (NTED) and the U.S. Fire Administration (USFA) National Fire Academy. For more information, refer to </t>
    </r>
    <r>
      <rPr>
        <rFont val="Calibri"/>
        <b/>
        <color theme="1"/>
        <sz val="11.0"/>
      </rPr>
      <t>https://www.fema.gov/emergency-managers/national-preparedness/training</t>
    </r>
  </si>
  <si>
    <r>
      <rPr>
        <rFont val="Calibri"/>
        <color theme="1"/>
        <sz val="11.0"/>
      </rPr>
      <t xml:space="preserve">CDC provides tools and resources to assist health departments with their strategic planning to strengthen their public health preparedness capabilities. For more information, refer to </t>
    </r>
    <r>
      <rPr>
        <rFont val="Calibri"/>
        <b/>
        <color theme="1"/>
        <sz val="11.0"/>
      </rPr>
      <t>https://www.cdc.gov/readiness/php/resources/index.html</t>
    </r>
  </si>
  <si>
    <t>Additional Requirements</t>
  </si>
  <si>
    <t>Joint Commission</t>
  </si>
  <si>
    <t>CMS</t>
  </si>
  <si>
    <t>PHEP</t>
  </si>
  <si>
    <t>Participant Organizations</t>
  </si>
  <si>
    <t>Core Organization?</t>
  </si>
  <si>
    <t>Laboratory</t>
  </si>
  <si>
    <t>Pharmacy</t>
  </si>
  <si>
    <t>Long Term Care Facility and Skilled Nursing Facility</t>
  </si>
  <si>
    <t>Nursing Home</t>
  </si>
  <si>
    <t>Blood Center</t>
  </si>
  <si>
    <t>Clinical Laboratory</t>
  </si>
  <si>
    <t>Clinic and Outpatient Care (Federally Qualified Health Center)</t>
  </si>
  <si>
    <t>Community Care Organization</t>
  </si>
  <si>
    <t>Poison Control Center</t>
  </si>
  <si>
    <t>Primary Health Care</t>
  </si>
  <si>
    <t>Urgent Care</t>
  </si>
  <si>
    <t>Yes or No</t>
  </si>
  <si>
    <t>------</t>
  </si>
  <si>
    <t>Open or Closed</t>
  </si>
  <si>
    <t>Open</t>
  </si>
  <si>
    <t>Closed</t>
  </si>
  <si>
    <t>Exercise Role</t>
  </si>
  <si>
    <t>HCC RCC</t>
  </si>
  <si>
    <t>Region</t>
  </si>
  <si>
    <t>Region 1</t>
  </si>
  <si>
    <t>Region 2</t>
  </si>
  <si>
    <t>Region 3</t>
  </si>
  <si>
    <t>Region 4</t>
  </si>
  <si>
    <t>Region 5</t>
  </si>
  <si>
    <t>Region 6</t>
  </si>
  <si>
    <t>Region 7</t>
  </si>
  <si>
    <t>Region 9</t>
  </si>
  <si>
    <t>Region 10</t>
  </si>
  <si>
    <t>Internet (email, cable, fiber-optic, Voice-Over Internet Protocol [VOIP])</t>
  </si>
  <si>
    <t>Cellular (text, calls, data, pager, Wireless Priority Service)</t>
  </si>
  <si>
    <t>Satellite (phone, data)</t>
  </si>
  <si>
    <t>Other</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</si>
</sst>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F800]dddd\,\ mmmm\ dd\,\ yyyy"/>
  </numFmts>
  <fonts count="36">
    <font>
      <sz val="11.0"/>
      <color theme="1"/>
      <name val="Calibri"/>
      <scheme val="minor"/>
    </font>
    <font>
      <sz val="11.0"/>
      <color theme="1"/>
      <name val="Calibri"/>
    </font>
    <font>
      <b/>
      <sz val="11.0"/>
      <color theme="1"/>
      <name val="Calibri"/>
    </font>
    <font/>
    <font>
      <sz val="10.0"/>
      <color theme="1"/>
      <name val="Calibri"/>
    </font>
    <font>
      <i/>
      <u/>
      <sz val="11.0"/>
      <color theme="1"/>
      <name val="Calibri"/>
    </font>
    <font>
      <b/>
      <i/>
      <sz val="11.0"/>
      <color theme="1"/>
      <name val="Calibri"/>
    </font>
    <font>
      <i/>
      <sz val="11.0"/>
      <color theme="1"/>
      <name val="Calibri"/>
    </font>
    <font>
      <b/>
      <sz val="11.0"/>
      <color rgb="FFFF0000"/>
      <name val="Calibri"/>
    </font>
    <font>
      <sz val="11.0"/>
      <color rgb="FF00B050"/>
      <name val="Calibri"/>
    </font>
    <font>
      <b/>
      <sz val="11.0"/>
      <color rgb="FFFFFFFF"/>
      <name val="Calibri"/>
    </font>
    <font>
      <b/>
      <i/>
      <u/>
      <sz val="11.0"/>
      <color theme="1"/>
      <name val="Calibri"/>
    </font>
    <font>
      <sz val="11.0"/>
      <color rgb="FFFF0000"/>
      <name val="Calibri"/>
    </font>
    <font>
      <b/>
      <i/>
      <u/>
      <sz val="11.0"/>
      <color theme="1"/>
      <name val="Calibri"/>
    </font>
    <font>
      <sz val="11.0"/>
      <color theme="0"/>
      <name val="Calibri"/>
    </font>
    <font>
      <sz val="14.0"/>
      <color rgb="FFFF0000"/>
      <name val="Calibri"/>
    </font>
    <font>
      <sz val="10.0"/>
      <color rgb="FFD8D8D8"/>
      <name val="Calibri"/>
    </font>
    <font>
      <sz val="10.0"/>
      <color rgb="FF000000"/>
      <name val="Calibri"/>
    </font>
    <font>
      <sz val="10.0"/>
      <color rgb="FF00B050"/>
      <name val="Calibri"/>
    </font>
    <font>
      <sz val="10.0"/>
      <color rgb="FFF2F2F2"/>
      <name val="Calibri"/>
    </font>
    <font>
      <sz val="14.0"/>
      <color theme="1"/>
      <name val="Calibri"/>
    </font>
    <font>
      <b/>
      <sz val="16.0"/>
      <color theme="1"/>
      <name val="Calibri"/>
    </font>
    <font>
      <b/>
      <u/>
      <sz val="11.0"/>
      <color theme="1"/>
      <name val="Calibri"/>
    </font>
    <font>
      <b/>
      <sz val="10.0"/>
      <color theme="1"/>
      <name val="Calibri"/>
    </font>
    <font>
      <i/>
      <sz val="10.0"/>
      <color rgb="FFFF0000"/>
      <name val="Calibri"/>
    </font>
    <font>
      <sz val="10.0"/>
      <color rgb="FFFF0000"/>
      <name val="Calibri"/>
    </font>
    <font>
      <b/>
      <i/>
      <sz val="12.0"/>
      <color theme="1"/>
      <name val="Calibri"/>
    </font>
    <font>
      <b/>
      <sz val="11.0"/>
      <color rgb="FF7030A0"/>
      <name val="Calibri"/>
    </font>
    <font>
      <sz val="11.0"/>
      <color rgb="FF7030A0"/>
      <name val="Calibri"/>
    </font>
    <font>
      <b/>
      <sz val="14.0"/>
      <color rgb="FFFF0000"/>
      <name val="Calibri"/>
    </font>
    <font>
      <i/>
      <sz val="11.0"/>
      <color theme="0"/>
      <name val="Calibri"/>
    </font>
    <font>
      <i/>
      <sz val="11.0"/>
      <color rgb="FFFF0000"/>
      <name val="Calibri"/>
    </font>
    <font>
      <sz val="11.0"/>
      <color rgb="FF000000"/>
      <name val="Calibri"/>
    </font>
    <font>
      <sz val="16.0"/>
      <color rgb="FFFF0000"/>
      <name val="Calibri"/>
    </font>
    <font>
      <sz val="24.0"/>
      <color theme="1"/>
      <name val="Calibri"/>
    </font>
    <font>
      <b/>
      <sz val="11.0"/>
      <color theme="0"/>
      <name val="Calibri"/>
    </font>
  </fonts>
  <fills count="16">
    <fill>
      <patternFill patternType="none"/>
    </fill>
    <fill>
      <patternFill patternType="lightGray"/>
    </fill>
    <fill>
      <patternFill patternType="solid">
        <fgColor theme="0"/>
        <bgColor theme="0"/>
      </patternFill>
    </fill>
    <fill>
      <patternFill patternType="solid">
        <fgColor rgb="FFD8D8D8"/>
        <bgColor rgb="FFD8D8D8"/>
      </patternFill>
    </fill>
    <fill>
      <patternFill patternType="solid">
        <fgColor rgb="FFBED3E3"/>
        <bgColor rgb="FFBED3E3"/>
      </patternFill>
    </fill>
    <fill>
      <patternFill patternType="solid">
        <fgColor rgb="FFCCFF99"/>
        <bgColor rgb="FFCCFF99"/>
      </patternFill>
    </fill>
    <fill>
      <patternFill patternType="solid">
        <fgColor rgb="FFFFFF00"/>
        <bgColor rgb="FFFFFF00"/>
      </patternFill>
    </fill>
    <fill>
      <patternFill patternType="solid">
        <fgColor theme="7"/>
        <bgColor theme="7"/>
      </patternFill>
    </fill>
    <fill>
      <patternFill patternType="solid">
        <fgColor rgb="FF92D050"/>
        <bgColor rgb="FF92D050"/>
      </patternFill>
    </fill>
    <fill>
      <patternFill patternType="solid">
        <fgColor rgb="FFFFFFCC"/>
        <bgColor rgb="FFFFFFCC"/>
      </patternFill>
    </fill>
    <fill>
      <patternFill patternType="solid">
        <fgColor rgb="FFFF5050"/>
        <bgColor rgb="FFFF5050"/>
      </patternFill>
    </fill>
    <fill>
      <patternFill patternType="solid">
        <fgColor rgb="FF7F7F7F"/>
        <bgColor rgb="FF7F7F7F"/>
      </patternFill>
    </fill>
    <fill>
      <patternFill patternType="solid">
        <fgColor rgb="FFE9E7E7"/>
        <bgColor rgb="FFE9E7E7"/>
      </patternFill>
    </fill>
    <fill>
      <patternFill patternType="solid">
        <fgColor rgb="FFF7EFDE"/>
        <bgColor rgb="FFF7EFDE"/>
      </patternFill>
    </fill>
    <fill>
      <patternFill patternType="solid">
        <fgColor rgb="FF002060"/>
        <bgColor rgb="FF002060"/>
      </patternFill>
    </fill>
    <fill>
      <patternFill patternType="solid">
        <fgColor rgb="FFFFFFFF"/>
        <bgColor rgb="FFFFFFFF"/>
      </patternFill>
    </fill>
  </fills>
  <borders count="160">
    <border/>
    <border>
      <left/>
      <right/>
      <top/>
      <bottom/>
    </border>
    <border>
      <left style="medium">
        <color rgb="FF000000"/>
      </left>
      <top style="medium">
        <color rgb="FF000000"/>
      </top>
      <bottom style="medium">
        <color rgb="FF000000"/>
      </bottom>
    </border>
    <border>
      <top style="medium">
        <color rgb="FF000000"/>
      </top>
      <bottom style="medium">
        <color rgb="FF000000"/>
      </bottom>
    </border>
    <border>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rder>
    <border>
      <top style="medium">
        <color rgb="FF000000"/>
      </top>
    </border>
    <border>
      <right/>
      <top style="medium">
        <color rgb="FF000000"/>
      </top>
    </border>
    <border>
      <left style="medium">
        <color rgb="FF000000"/>
      </left>
      <right/>
      <top style="medium">
        <color rgb="FF000000"/>
      </top>
      <bottom/>
    </border>
    <border>
      <left style="medium">
        <color rgb="FF000000"/>
      </left>
      <right style="medium">
        <color rgb="FF000000"/>
      </right>
      <top style="medium">
        <color rgb="FF000000"/>
      </top>
      <bottom/>
    </border>
    <border>
      <left style="medium">
        <color rgb="FF000000"/>
      </left>
    </border>
    <border>
      <right/>
    </border>
    <border>
      <left style="medium">
        <color rgb="FF000000"/>
      </left>
      <bottom style="medium">
        <color rgb="FF000000"/>
      </bottom>
    </border>
    <border>
      <bottom style="medium">
        <color rgb="FF000000"/>
      </bottom>
    </border>
    <border>
      <right/>
      <bottom style="medium">
        <color rgb="FF000000"/>
      </bottom>
    </border>
    <border>
      <left style="medium">
        <color rgb="FF000000"/>
      </left>
      <right/>
      <top style="medium">
        <color rgb="FF000000"/>
      </top>
      <bottom style="medium">
        <color rgb="FF000000"/>
      </bottom>
    </border>
    <border>
      <left style="medium">
        <color rgb="FF000000"/>
      </left>
      <top style="medium">
        <color rgb="FF000000"/>
      </top>
      <bottom/>
    </border>
    <border>
      <top style="medium">
        <color rgb="FF000000"/>
      </top>
      <bottom/>
    </border>
    <border>
      <right/>
      <top style="medium">
        <color rgb="FF000000"/>
      </top>
      <bottom/>
    </border>
    <border>
      <left style="medium">
        <color rgb="FF000000"/>
      </left>
      <bottom/>
    </border>
    <border>
      <bottom/>
    </border>
    <border>
      <right/>
      <bottom/>
    </border>
    <border>
      <left style="medium">
        <color rgb="FF000000"/>
      </left>
      <right/>
      <top/>
      <bottom/>
    </border>
    <border>
      <left/>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right/>
      <top style="medium">
        <color rgb="FF000000"/>
      </top>
      <bottom style="medium">
        <color rgb="FF000000"/>
      </bottom>
    </border>
    <border>
      <right style="medium">
        <color rgb="FF000000"/>
      </right>
      <top style="medium">
        <color rgb="FF000000"/>
      </top>
      <bottom style="medium">
        <color rgb="FF000000"/>
      </bottom>
    </border>
    <border>
      <right style="medium">
        <color rgb="FF000000"/>
      </right>
      <top style="medium">
        <color rgb="FF000000"/>
      </top>
    </border>
    <border>
      <right style="medium">
        <color rgb="FF000000"/>
      </right>
    </border>
    <border>
      <right style="medium">
        <color rgb="FF000000"/>
      </right>
      <bottom style="medium">
        <color rgb="FF000000"/>
      </bottom>
    </border>
    <border>
      <right style="medium">
        <color rgb="FF000000"/>
      </right>
      <top style="medium">
        <color rgb="FF000000"/>
      </top>
      <bottom/>
    </border>
    <border>
      <left/>
      <top style="medium">
        <color rgb="FF000000"/>
      </top>
    </border>
    <border>
      <left/>
      <right style="medium">
        <color rgb="FF000000"/>
      </right>
      <top style="medium">
        <color rgb="FF000000"/>
      </top>
      <bottom/>
    </border>
    <border>
      <left/>
    </border>
    <border>
      <left/>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top style="thin">
        <color rgb="FF000000"/>
      </top>
      <bottom style="thin">
        <color rgb="FF000000"/>
      </bottom>
    </border>
    <border>
      <left style="thin">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medium">
        <color rgb="FF000000"/>
      </bottom>
    </border>
    <border>
      <top style="thin">
        <color rgb="FF000000"/>
      </top>
      <bottom style="medium">
        <color rgb="FF000000"/>
      </bottom>
    </border>
    <border>
      <right/>
      <top style="thin">
        <color rgb="FF000000"/>
      </top>
      <bottom style="medium">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right style="medium">
        <color rgb="FF000000"/>
      </right>
      <bottom/>
    </border>
    <border>
      <left style="medium">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rder>
    <border>
      <right style="medium">
        <color rgb="FF000000"/>
      </right>
      <top style="thin">
        <color rgb="FF000000"/>
      </top>
    </border>
    <border>
      <right style="thin">
        <color rgb="FF000000"/>
      </right>
    </border>
    <border>
      <left style="thin">
        <color rgb="FF000000"/>
      </left>
    </border>
    <border>
      <left style="medium">
        <color rgb="FF000000"/>
      </left>
      <bottom style="thin">
        <color rgb="FF000000"/>
      </bottom>
    </border>
    <border>
      <bottom style="thin">
        <color rgb="FF000000"/>
      </bottom>
    </border>
    <border>
      <right style="thin">
        <color rgb="FF000000"/>
      </right>
      <bottom style="thin">
        <color rgb="FF000000"/>
      </bottom>
    </border>
    <border>
      <left style="thin">
        <color rgb="FF000000"/>
      </left>
      <bottom style="thin">
        <color rgb="FF000000"/>
      </bottom>
    </border>
    <border>
      <right style="medium">
        <color rgb="FF000000"/>
      </right>
      <bottom style="thin">
        <color rgb="FF000000"/>
      </bottom>
    </border>
    <border>
      <right style="thin">
        <color rgb="FF000000"/>
      </right>
      <bottom style="medium">
        <color rgb="FF000000"/>
      </bottom>
    </border>
    <border>
      <left style="thin">
        <color rgb="FF000000"/>
      </left>
      <bottom style="medium">
        <color rgb="FF000000"/>
      </bottom>
    </border>
    <border>
      <left style="medium">
        <color rgb="FF000000"/>
      </left>
      <top/>
    </border>
    <border>
      <top/>
    </border>
    <border>
      <right style="medium">
        <color rgb="FF000000"/>
      </right>
      <top/>
    </border>
    <border>
      <left/>
      <top style="medium">
        <color rgb="FF000000"/>
      </top>
      <bottom/>
    </border>
    <border>
      <right style="thin">
        <color rgb="FF000000"/>
      </right>
      <top style="medium">
        <color rgb="FF000000"/>
      </top>
      <bottom/>
    </border>
    <border>
      <left style="thin">
        <color rgb="FF000000"/>
      </left>
      <top style="medium">
        <color rgb="FF000000"/>
      </top>
      <bottom/>
    </border>
    <border>
      <right style="thin">
        <color rgb="FF000000"/>
      </right>
      <top style="medium">
        <color rgb="FF000000"/>
      </top>
      <bottom style="thin">
        <color rgb="FF000000"/>
      </bottom>
    </border>
    <border>
      <right style="thin">
        <color rgb="FF000000"/>
      </right>
      <top style="thin">
        <color rgb="FF000000"/>
      </top>
      <bottom style="thin">
        <color rgb="FF000000"/>
      </bottom>
    </border>
    <border>
      <right style="thin">
        <color rgb="FF000000"/>
      </right>
      <top style="thin">
        <color rgb="FF000000"/>
      </top>
      <bottom style="medium">
        <color rgb="FF000000"/>
      </bottom>
    </border>
    <border>
      <left/>
      <top/>
      <bottom/>
    </border>
    <border>
      <top/>
      <bottom/>
    </border>
    <border>
      <right/>
      <top/>
      <bottom/>
    </border>
    <border>
      <right style="thin">
        <color rgb="FF000000"/>
      </right>
      <top style="medium">
        <color rgb="FF000000"/>
      </top>
    </border>
    <border>
      <left style="thin">
        <color rgb="FF000000"/>
      </left>
      <top style="medium">
        <color rgb="FF000000"/>
      </top>
    </border>
    <border>
      <left style="thin">
        <color rgb="FF000000"/>
      </left>
      <bottom/>
    </border>
    <border>
      <left style="thin">
        <color rgb="FF000000"/>
      </left>
      <top style="thin">
        <color rgb="FF000000"/>
      </top>
      <bottom/>
    </border>
    <border>
      <top style="thin">
        <color rgb="FF000000"/>
      </top>
      <bottom/>
    </border>
    <border>
      <right style="medium">
        <color rgb="FF000000"/>
      </right>
      <top style="thin">
        <color rgb="FF000000"/>
      </top>
      <bottom/>
    </border>
    <border>
      <left style="thin">
        <color rgb="FF000000"/>
      </left>
      <top style="medium">
        <color rgb="FF000000"/>
      </top>
      <bottom style="medium">
        <color rgb="FF000000"/>
      </bottom>
    </border>
    <border>
      <right/>
      <top/>
    </border>
    <border>
      <left style="medium">
        <color rgb="FF000000"/>
      </left>
      <top/>
      <bottom style="thin">
        <color rgb="FF000000"/>
      </bottom>
    </border>
    <border>
      <top/>
      <bottom style="thin">
        <color rgb="FF000000"/>
      </bottom>
    </border>
    <border>
      <right/>
      <top/>
      <bottom style="thin">
        <color rgb="FF000000"/>
      </bottom>
    </border>
    <border>
      <left/>
      <right/>
      <top style="medium">
        <color rgb="FF000000"/>
      </top>
      <bottom style="thin">
        <color rgb="FF000000"/>
      </bottom>
    </border>
    <border>
      <left/>
      <top style="medium">
        <color rgb="FF000000"/>
      </top>
      <bottom style="thin">
        <color rgb="FF000000"/>
      </bottom>
    </border>
    <border>
      <left/>
      <right style="medium">
        <color rgb="FF000000"/>
      </right>
      <top style="medium">
        <color rgb="FF000000"/>
      </top>
      <bottom style="thin">
        <color rgb="FF000000"/>
      </bottom>
    </border>
    <border>
      <right/>
      <top style="thin">
        <color rgb="FF000000"/>
      </top>
    </border>
    <border>
      <right/>
      <bottom style="thin">
        <color rgb="FF000000"/>
      </bottom>
    </border>
    <border>
      <left style="medium">
        <color rgb="FF000000"/>
      </left>
      <top/>
      <bottom/>
    </border>
    <border>
      <right style="medium">
        <color rgb="FF000000"/>
      </right>
      <top/>
      <bottom/>
    </border>
    <border>
      <left style="medium">
        <color rgb="FF000000"/>
      </left>
      <top style="thin">
        <color rgb="FF000000"/>
      </top>
      <bottom/>
    </border>
    <border>
      <right style="thin">
        <color rgb="FF000000"/>
      </right>
      <top style="thin">
        <color rgb="FF000000"/>
      </top>
      <bottom/>
    </border>
    <border>
      <right style="thin">
        <color rgb="FF000000"/>
      </right>
      <top/>
      <bottom style="thin">
        <color rgb="FF000000"/>
      </bottom>
    </border>
    <border>
      <left style="thin">
        <color rgb="FF000000"/>
      </left>
      <top/>
      <bottom style="thin">
        <color rgb="FF000000"/>
      </bottom>
    </border>
    <border>
      <right style="medium">
        <color rgb="FF000000"/>
      </right>
      <top/>
      <bottom style="thin">
        <color rgb="FF000000"/>
      </bottom>
    </border>
    <border>
      <left style="thin">
        <color rgb="FF000000"/>
      </left>
      <top/>
    </border>
    <border>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thin">
        <color rgb="FF000000"/>
      </right>
      <top/>
    </border>
    <border>
      <right style="thin">
        <color rgb="FF000000"/>
      </right>
      <top/>
      <bottom/>
    </border>
    <border>
      <left/>
      <right/>
      <top style="medium">
        <color rgb="FF000000"/>
      </top>
      <bottom/>
    </border>
    <border>
      <lef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thin">
        <color rgb="FF000000"/>
      </right>
      <top style="medium">
        <color rgb="FF000000"/>
      </top>
    </border>
    <border>
      <left style="medium">
        <color rgb="FF000000"/>
      </left>
      <right style="thin">
        <color rgb="FF000000"/>
      </right>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top/>
    </border>
    <border>
      <left/>
      <bottom/>
    </border>
    <border>
      <left style="medium">
        <color rgb="FF000000"/>
      </left>
      <right style="thin">
        <color rgb="FF000000"/>
      </right>
      <top/>
    </border>
    <border>
      <left style="thin">
        <color rgb="FF000000"/>
      </left>
      <right/>
      <top style="medium">
        <color rgb="FF000000"/>
      </top>
      <bottom/>
    </border>
    <border>
      <left style="thin">
        <color rgb="FF000000"/>
      </left>
      <right/>
      <top/>
      <bottom/>
    </border>
    <border>
      <left style="thin">
        <color rgb="FF000000"/>
      </left>
      <right/>
      <top/>
      <bottom style="thin">
        <color rgb="FF000000"/>
      </bottom>
    </border>
    <border>
      <left/>
      <top/>
      <bottom style="thin">
        <color rgb="FF000000"/>
      </bottom>
    </border>
    <border>
      <left style="medium">
        <color rgb="FF000000"/>
      </left>
      <right style="thin">
        <color rgb="FF000000"/>
      </right>
      <bottom/>
    </border>
    <border>
      <left/>
      <right/>
      <top style="medium">
        <color rgb="FF000000"/>
      </top>
      <bottom style="medium">
        <color rgb="FF000000"/>
      </bottom>
    </border>
    <border>
      <left/>
      <top style="thin">
        <color rgb="FF000000"/>
      </top>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right style="thin">
        <color rgb="FF000000"/>
      </right>
      <top/>
      <bottom style="medium">
        <color rgb="FF000000"/>
      </bottom>
    </border>
    <border>
      <left style="thin">
        <color rgb="FF000000"/>
      </left>
      <top/>
      <bottom style="medium">
        <color rgb="FF000000"/>
      </bottom>
    </border>
    <border>
      <left style="medium">
        <color rgb="FF000000"/>
      </left>
      <right/>
      <top style="thin">
        <color rgb="FF000000"/>
      </top>
    </border>
    <border>
      <left style="medium">
        <color rgb="FF000000"/>
      </left>
      <right/>
    </border>
    <border>
      <left style="medium">
        <color rgb="FF000000"/>
      </left>
      <right/>
      <bottom style="thin">
        <color rgb="FF000000"/>
      </bottom>
    </border>
    <border>
      <left style="medium">
        <color rgb="FF000000"/>
      </left>
      <right/>
      <bottom style="medium">
        <color rgb="FF000000"/>
      </bottom>
    </border>
    <border>
      <left/>
      <top style="thin">
        <color rgb="FF000000"/>
      </top>
      <bottom style="thin">
        <color rgb="FF000000"/>
      </bottom>
    </border>
    <border>
      <left style="medium">
        <color rgb="FF000000"/>
      </left>
      <right/>
      <top style="thin">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thin">
        <color rgb="FF000000"/>
      </right>
      <top style="thin">
        <color rgb="FF000000"/>
      </top>
      <bottom style="medium">
        <color rgb="FF000000"/>
      </bottom>
    </border>
    <border>
      <right style="thin">
        <color rgb="FF000000"/>
      </right>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top/>
      <bottom style="medium">
        <color rgb="FF000000"/>
      </bottom>
    </border>
    <border>
      <left style="medium">
        <color rgb="FF000000"/>
      </left>
      <right/>
      <top style="medium">
        <color rgb="FF000000"/>
      </top>
    </border>
    <border>
      <left style="thin">
        <color rgb="FF000000"/>
      </left>
      <right style="thin">
        <color rgb="FF000000"/>
      </right>
      <top style="thin">
        <color rgb="FF000000"/>
      </top>
      <bottom/>
    </border>
    <border>
      <left style="thin">
        <color rgb="FF000000"/>
      </left>
      <right style="medium">
        <color rgb="FF000000"/>
      </right>
      <top style="thin">
        <color rgb="FF000000"/>
      </top>
      <bottom/>
    </border>
    <border>
      <left/>
      <right/>
      <top style="thin">
        <color rgb="FF000000"/>
      </top>
      <bottom/>
    </border>
    <border>
      <left/>
      <right style="medium">
        <color rgb="FF000000"/>
      </right>
      <top style="thin">
        <color rgb="FF000000"/>
      </top>
      <bottom/>
    </border>
    <border>
      <left/>
      <right/>
      <top/>
      <bottom style="thin">
        <color rgb="FF000000"/>
      </bottom>
    </border>
    <border>
      <left/>
      <right style="medium">
        <color rgb="FF000000"/>
      </right>
      <top/>
      <bottom style="thin">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s>
  <cellStyleXfs count="1">
    <xf borderId="0" fillId="0" fontId="0" numFmtId="0" applyAlignment="1" applyFont="1"/>
  </cellStyleXfs>
  <cellXfs count="545">
    <xf borderId="0" fillId="0" fontId="0" numFmtId="0" xfId="0" applyAlignment="1" applyFont="1">
      <alignment readingOrder="0" shrinkToFit="0" vertical="bottom" wrapText="0"/>
    </xf>
    <xf borderId="1" fillId="2" fontId="1" numFmtId="0" xfId="0" applyAlignment="1" applyBorder="1" applyFill="1" applyFont="1">
      <alignment horizontal="left" vertical="center"/>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3" fontId="2" numFmtId="0" xfId="0" applyAlignment="1" applyBorder="1" applyFont="1">
      <alignment horizontal="center" shrinkToFit="0" vertical="center" wrapText="1"/>
    </xf>
    <xf borderId="6" fillId="3" fontId="2" numFmtId="0" xfId="0" applyAlignment="1" applyBorder="1" applyFont="1">
      <alignment horizontal="center" shrinkToFit="0" vertical="center" wrapText="1"/>
    </xf>
    <xf borderId="7" fillId="2" fontId="2" numFmtId="0" xfId="0" applyAlignment="1" applyBorder="1" applyFont="1">
      <alignment horizontal="left" vertical="center"/>
    </xf>
    <xf borderId="8" fillId="0" fontId="3" numFmtId="0" xfId="0" applyBorder="1" applyFont="1"/>
    <xf borderId="9" fillId="0" fontId="3" numFmtId="0" xfId="0" applyBorder="1" applyFont="1"/>
    <xf borderId="10" fillId="2" fontId="2" numFmtId="0" xfId="0" applyAlignment="1" applyBorder="1" applyFont="1">
      <alignment horizontal="left" vertical="center"/>
    </xf>
    <xf borderId="11" fillId="2" fontId="2" numFmtId="0" xfId="0" applyAlignment="1" applyBorder="1" applyFont="1">
      <alignment horizontal="left" vertical="center"/>
    </xf>
    <xf borderId="12" fillId="0" fontId="3" numFmtId="0" xfId="0" applyBorder="1" applyFont="1"/>
    <xf borderId="13" fillId="0" fontId="3" numFmtId="0" xfId="0" applyBorder="1" applyFont="1"/>
    <xf borderId="14" fillId="0" fontId="3" numFmtId="0" xfId="0" applyBorder="1" applyFont="1"/>
    <xf borderId="15" fillId="0" fontId="3" numFmtId="0" xfId="0" applyBorder="1" applyFont="1"/>
    <xf borderId="16" fillId="0" fontId="3" numFmtId="0" xfId="0" applyBorder="1" applyFont="1"/>
    <xf borderId="17" fillId="2" fontId="2" numFmtId="0" xfId="0" applyAlignment="1" applyBorder="1" applyFont="1">
      <alignment horizontal="left" vertical="center"/>
    </xf>
    <xf borderId="6" fillId="2" fontId="2" numFmtId="0" xfId="0" applyAlignment="1" applyBorder="1" applyFont="1">
      <alignment horizontal="left" vertical="center"/>
    </xf>
    <xf borderId="1" fillId="2" fontId="1" numFmtId="0" xfId="0" applyAlignment="1" applyBorder="1" applyFont="1">
      <alignment horizontal="center" vertical="center"/>
    </xf>
    <xf borderId="18" fillId="3" fontId="2" numFmtId="0" xfId="0" applyAlignment="1" applyBorder="1" applyFont="1">
      <alignment horizontal="center" vertical="center"/>
    </xf>
    <xf borderId="19" fillId="0" fontId="3" numFmtId="0" xfId="0" applyBorder="1" applyFont="1"/>
    <xf borderId="20" fillId="0" fontId="3" numFmtId="0" xfId="0" applyBorder="1" applyFont="1"/>
    <xf borderId="10" fillId="3" fontId="2" numFmtId="0" xfId="0" applyAlignment="1" applyBorder="1" applyFont="1">
      <alignment horizontal="center" vertical="center"/>
    </xf>
    <xf borderId="11" fillId="3" fontId="2" numFmtId="0" xfId="0" applyAlignment="1" applyBorder="1" applyFont="1">
      <alignment horizontal="center" vertical="center"/>
    </xf>
    <xf borderId="7" fillId="2" fontId="1" numFmtId="0" xfId="0" applyAlignment="1" applyBorder="1" applyFont="1">
      <alignment horizontal="left" shrinkToFit="0" vertical="center" wrapText="1"/>
    </xf>
    <xf borderId="10" fillId="2" fontId="1" numFmtId="0" xfId="0" applyAlignment="1" applyBorder="1" applyFont="1">
      <alignment horizontal="left" shrinkToFit="0" vertical="center" wrapText="1"/>
    </xf>
    <xf borderId="11" fillId="2" fontId="1" numFmtId="0" xfId="0" applyAlignment="1" applyBorder="1" applyFont="1">
      <alignment horizontal="left" shrinkToFit="0" vertical="center" wrapText="1"/>
    </xf>
    <xf borderId="17" fillId="2" fontId="1" numFmtId="0" xfId="0" applyAlignment="1" applyBorder="1" applyFont="1">
      <alignment horizontal="left" shrinkToFit="0" vertical="center" wrapText="1"/>
    </xf>
    <xf borderId="6"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7" fillId="2" fontId="1" numFmtId="0" xfId="0" applyAlignment="1" applyBorder="1" applyFont="1">
      <alignment shrinkToFit="0" vertical="center" wrapText="1"/>
    </xf>
    <xf borderId="10" fillId="2" fontId="1" numFmtId="0" xfId="0" applyAlignment="1" applyBorder="1" applyFont="1">
      <alignment shrinkToFit="0" vertical="center" wrapText="1"/>
    </xf>
    <xf borderId="11" fillId="2" fontId="1" numFmtId="0" xfId="0" applyAlignment="1" applyBorder="1" applyFont="1">
      <alignment shrinkToFit="0" vertical="center" wrapText="1"/>
    </xf>
    <xf borderId="21" fillId="0" fontId="3" numFmtId="0" xfId="0" applyBorder="1" applyFont="1"/>
    <xf borderId="22" fillId="0" fontId="3" numFmtId="0" xfId="0" applyBorder="1" applyFont="1"/>
    <xf borderId="23" fillId="0" fontId="3" numFmtId="0" xfId="0" applyBorder="1" applyFont="1"/>
    <xf borderId="24" fillId="2" fontId="1" numFmtId="0" xfId="0" applyAlignment="1" applyBorder="1" applyFont="1">
      <alignment shrinkToFit="0" vertical="center" wrapText="1"/>
    </xf>
    <xf borderId="1" fillId="2" fontId="1" numFmtId="0" xfId="0" applyAlignment="1" applyBorder="1" applyFont="1">
      <alignment shrinkToFit="0" vertical="center" wrapText="1"/>
    </xf>
    <xf borderId="25" fillId="2" fontId="1" numFmtId="0" xfId="0" applyAlignment="1" applyBorder="1" applyFont="1">
      <alignment shrinkToFit="0" vertical="center" wrapText="1"/>
    </xf>
    <xf borderId="24" fillId="2" fontId="1" numFmtId="0" xfId="0" applyAlignment="1" applyBorder="1" applyFont="1">
      <alignment horizontal="left" vertical="center"/>
    </xf>
    <xf borderId="25" fillId="2" fontId="1" numFmtId="0" xfId="0" applyAlignment="1" applyBorder="1" applyFont="1">
      <alignment horizontal="left" vertical="center"/>
    </xf>
    <xf borderId="26" fillId="2" fontId="1" numFmtId="0" xfId="0" applyAlignment="1" applyBorder="1" applyFont="1">
      <alignment horizontal="left" vertical="center"/>
    </xf>
    <xf borderId="27" fillId="2" fontId="1" numFmtId="0" xfId="0" applyAlignment="1" applyBorder="1" applyFont="1">
      <alignment horizontal="left" vertical="center"/>
    </xf>
    <xf borderId="28" fillId="2" fontId="1" numFmtId="0" xfId="0" applyAlignment="1" applyBorder="1" applyFont="1">
      <alignment horizontal="left" vertical="center"/>
    </xf>
    <xf borderId="2" fillId="3" fontId="2" numFmtId="0" xfId="0" applyAlignment="1" applyBorder="1" applyFont="1">
      <alignment horizontal="center" vertical="center"/>
    </xf>
    <xf borderId="29" fillId="0" fontId="3" numFmtId="0" xfId="0" applyBorder="1" applyFont="1"/>
    <xf borderId="17" fillId="3" fontId="2" numFmtId="0" xfId="0" applyAlignment="1" applyBorder="1" applyFont="1">
      <alignment horizontal="center" vertical="center"/>
    </xf>
    <xf borderId="6" fillId="3" fontId="2" numFmtId="0" xfId="0" applyAlignment="1" applyBorder="1" applyFont="1">
      <alignment horizontal="center" vertical="center"/>
    </xf>
    <xf borderId="7" fillId="2" fontId="2" numFmtId="0" xfId="0" applyAlignment="1" applyBorder="1" applyFont="1">
      <alignment horizontal="left" shrinkToFit="0" vertical="center" wrapText="1"/>
    </xf>
    <xf borderId="10" fillId="2" fontId="2" numFmtId="0" xfId="0" applyAlignment="1" applyBorder="1" applyFont="1">
      <alignment horizontal="left" shrinkToFit="0" vertical="center" wrapText="1"/>
    </xf>
    <xf borderId="11" fillId="2" fontId="2" numFmtId="0" xfId="0" applyAlignment="1" applyBorder="1" applyFont="1">
      <alignment horizontal="left" shrinkToFit="0" vertical="center" wrapText="1"/>
    </xf>
    <xf borderId="27" fillId="2" fontId="2" numFmtId="0" xfId="0" applyAlignment="1" applyBorder="1" applyFont="1">
      <alignment horizontal="left" shrinkToFit="0" vertical="center" wrapText="1"/>
    </xf>
    <xf borderId="28" fillId="2" fontId="2" numFmtId="0" xfId="0" applyAlignment="1" applyBorder="1" applyFont="1">
      <alignment horizontal="left" shrinkToFit="0" vertical="center" wrapText="1"/>
    </xf>
    <xf borderId="30" fillId="0" fontId="3" numFmtId="0" xfId="0" applyBorder="1" applyFont="1"/>
    <xf borderId="31" fillId="0" fontId="3" numFmtId="0" xfId="0" applyBorder="1" applyFont="1"/>
    <xf borderId="32" fillId="0" fontId="3" numFmtId="0" xfId="0" applyBorder="1" applyFont="1"/>
    <xf borderId="33" fillId="0" fontId="3" numFmtId="0" xfId="0" applyBorder="1" applyFont="1"/>
    <xf borderId="18" fillId="3" fontId="2" numFmtId="0" xfId="0" applyAlignment="1" applyBorder="1" applyFont="1">
      <alignment horizontal="center" shrinkToFit="0" vertical="center" wrapText="1"/>
    </xf>
    <xf borderId="34" fillId="0" fontId="3" numFmtId="0" xfId="0" applyBorder="1" applyFont="1"/>
    <xf borderId="18" fillId="4" fontId="1" numFmtId="0" xfId="0" applyAlignment="1" applyBorder="1" applyFill="1" applyFont="1">
      <alignment horizontal="center" shrinkToFit="0" vertical="center" wrapText="1"/>
    </xf>
    <xf borderId="1" fillId="2" fontId="4" numFmtId="0" xfId="0" applyAlignment="1" applyBorder="1" applyFont="1">
      <alignment horizontal="left" shrinkToFit="0" vertical="center" wrapText="1"/>
    </xf>
    <xf borderId="35" fillId="2" fontId="1" numFmtId="0" xfId="0" applyAlignment="1" applyBorder="1" applyFont="1">
      <alignment horizontal="left" shrinkToFit="0" vertical="center" wrapText="1"/>
    </xf>
    <xf borderId="36" fillId="2" fontId="1" numFmtId="0" xfId="0" applyAlignment="1" applyBorder="1" applyFont="1">
      <alignment horizontal="left" shrinkToFit="0" vertical="center" wrapText="1"/>
    </xf>
    <xf borderId="24" fillId="2" fontId="1" numFmtId="0" xfId="0" applyAlignment="1" applyBorder="1" applyFont="1">
      <alignment horizontal="left" shrinkToFit="0" vertical="center" wrapText="1"/>
    </xf>
    <xf borderId="37" fillId="0" fontId="3" numFmtId="0" xfId="0" applyBorder="1" applyFont="1"/>
    <xf borderId="25" fillId="2" fontId="1" numFmtId="0" xfId="0" applyAlignment="1" applyBorder="1" applyFont="1">
      <alignment horizontal="left" shrinkToFit="0" vertical="center" wrapText="1"/>
    </xf>
    <xf borderId="26" fillId="2" fontId="1" numFmtId="0" xfId="0" applyAlignment="1" applyBorder="1" applyFont="1">
      <alignment horizontal="left" shrinkToFit="0" vertical="center" wrapText="1"/>
    </xf>
    <xf borderId="38" fillId="0" fontId="3" numFmtId="0" xfId="0" applyBorder="1" applyFont="1"/>
    <xf borderId="28" fillId="2" fontId="1" numFmtId="0" xfId="0" applyAlignment="1" applyBorder="1" applyFont="1">
      <alignment horizontal="left" shrinkToFit="0" vertical="center" wrapText="1"/>
    </xf>
    <xf borderId="1" fillId="2" fontId="5" numFmtId="0" xfId="0" applyAlignment="1" applyBorder="1" applyFont="1">
      <alignment horizontal="left" shrinkToFit="0" vertical="center" wrapText="1"/>
    </xf>
    <xf borderId="1" fillId="2" fontId="6" numFmtId="0" xfId="0" applyAlignment="1" applyBorder="1" applyFont="1">
      <alignment horizontal="left" shrinkToFit="0" vertical="center" wrapText="1"/>
    </xf>
    <xf borderId="39" fillId="2" fontId="1" numFmtId="0" xfId="0" applyAlignment="1" applyBorder="1" applyFont="1">
      <alignment horizontal="left" shrinkToFit="0" vertical="center" wrapText="1"/>
    </xf>
    <xf borderId="40" fillId="0" fontId="3" numFmtId="0" xfId="0" applyBorder="1" applyFont="1"/>
    <xf borderId="41" fillId="0" fontId="3" numFmtId="0" xfId="0" applyBorder="1" applyFont="1"/>
    <xf borderId="42" fillId="5" fontId="1" numFmtId="0" xfId="0" applyAlignment="1" applyBorder="1" applyFill="1" applyFont="1">
      <alignment horizontal="left" shrinkToFit="0" vertical="center" wrapText="1"/>
    </xf>
    <xf borderId="43" fillId="0" fontId="3" numFmtId="0" xfId="0" applyBorder="1" applyFont="1"/>
    <xf borderId="44" fillId="2" fontId="1" numFmtId="0" xfId="0" applyAlignment="1" applyBorder="1" applyFont="1">
      <alignment horizontal="left" shrinkToFit="0" vertical="center" wrapText="1"/>
    </xf>
    <xf borderId="45" fillId="0" fontId="3" numFmtId="0" xfId="0" applyBorder="1" applyFont="1"/>
    <xf borderId="46" fillId="0" fontId="3" numFmtId="0" xfId="0" applyBorder="1" applyFont="1"/>
    <xf borderId="47" fillId="5" fontId="1"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0" fontId="3" numFmtId="0" xfId="0" applyBorder="1" applyFont="1"/>
    <xf borderId="52" fillId="5" fontId="1" numFmtId="0" xfId="0" applyAlignment="1" applyBorder="1" applyFont="1">
      <alignment horizontal="left" shrinkToFit="0" vertical="center" wrapText="1"/>
    </xf>
    <xf borderId="53" fillId="0" fontId="3" numFmtId="0" xfId="0" applyBorder="1" applyFont="1"/>
    <xf borderId="1" fillId="2" fontId="7" numFmtId="0" xfId="0" applyAlignment="1" applyBorder="1" applyFont="1">
      <alignment horizontal="left" shrinkToFit="0" vertical="center" wrapText="1"/>
    </xf>
    <xf borderId="1" fillId="2" fontId="8" numFmtId="0" xfId="0" applyAlignment="1" applyBorder="1" applyFont="1">
      <alignment horizontal="left" shrinkToFit="0" vertical="center" wrapText="1"/>
    </xf>
    <xf borderId="7" fillId="4" fontId="1" numFmtId="0" xfId="0" applyAlignment="1" applyBorder="1" applyFont="1">
      <alignment horizontal="left" shrinkToFit="0" vertical="center" wrapText="1"/>
    </xf>
    <xf borderId="54" fillId="0" fontId="3" numFmtId="0" xfId="0" applyBorder="1" applyFont="1"/>
    <xf borderId="55" fillId="2" fontId="1" numFmtId="0" xfId="0" applyAlignment="1" applyBorder="1" applyFont="1">
      <alignment horizontal="left" shrinkToFit="0" vertical="center" wrapText="1"/>
    </xf>
    <xf borderId="56" fillId="0" fontId="3" numFmtId="0" xfId="0" applyBorder="1" applyFont="1"/>
    <xf borderId="57" fillId="0" fontId="3" numFmtId="0" xfId="0" applyBorder="1" applyFont="1"/>
    <xf borderId="58" fillId="5" fontId="1" numFmtId="0" xfId="0" applyAlignment="1" applyBorder="1" applyFont="1">
      <alignment horizontal="left" shrinkToFit="0" vertical="center" wrapText="1"/>
    </xf>
    <xf borderId="59" fillId="0" fontId="3" numFmtId="0" xfId="0" applyBorder="1" applyFont="1"/>
    <xf borderId="60" fillId="0" fontId="3" numFmtId="0" xfId="0" applyBorder="1" applyFont="1"/>
    <xf borderId="61" fillId="0" fontId="3" numFmtId="0" xfId="0" applyBorder="1" applyFont="1"/>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55" fillId="2" fontId="2" numFmtId="0" xfId="0" applyAlignment="1" applyBorder="1" applyFont="1">
      <alignment horizontal="left" shrinkToFit="0" vertical="center" wrapText="1"/>
    </xf>
    <xf borderId="67" fillId="0" fontId="3" numFmtId="0" xfId="0" applyBorder="1" applyFont="1"/>
    <xf borderId="68" fillId="0" fontId="3" numFmtId="0" xfId="0" applyBorder="1" applyFont="1"/>
    <xf borderId="2" fillId="4" fontId="1" numFmtId="0" xfId="0" applyAlignment="1" applyBorder="1" applyFont="1">
      <alignment horizontal="center" shrinkToFit="0" vertical="center" wrapText="1"/>
    </xf>
    <xf borderId="69" fillId="5" fontId="1" numFmtId="0" xfId="0" applyAlignment="1" applyBorder="1" applyFont="1">
      <alignment horizontal="left" shrinkToFit="0" vertical="center" wrapText="1"/>
    </xf>
    <xf borderId="70" fillId="0" fontId="3" numFmtId="0" xfId="0" applyBorder="1" applyFont="1"/>
    <xf borderId="71" fillId="0" fontId="3" numFmtId="0" xfId="0" applyBorder="1" applyFont="1"/>
    <xf borderId="72" fillId="2" fontId="1" numFmtId="0" xfId="0" applyAlignment="1" applyBorder="1" applyFont="1">
      <alignment horizontal="left" shrinkToFit="0" vertical="center" wrapText="1"/>
    </xf>
    <xf borderId="18" fillId="2" fontId="1" numFmtId="0" xfId="0" applyAlignment="1" applyBorder="1" applyFont="1">
      <alignment horizontal="center" shrinkToFit="0" vertical="center" wrapText="1"/>
    </xf>
    <xf borderId="73" fillId="0" fontId="3" numFmtId="0" xfId="0" applyBorder="1" applyFont="1"/>
    <xf borderId="74" fillId="2" fontId="1" numFmtId="0" xfId="0" applyAlignment="1" applyBorder="1" applyFont="1">
      <alignment horizontal="center" shrinkToFit="0" vertical="center" wrapText="1"/>
    </xf>
    <xf borderId="39" fillId="0" fontId="1" numFmtId="0" xfId="0" applyAlignment="1" applyBorder="1" applyFont="1">
      <alignment horizontal="left" shrinkToFit="0" vertical="center" wrapText="1"/>
    </xf>
    <xf borderId="75" fillId="0" fontId="3" numFmtId="0" xfId="0" applyBorder="1" applyFont="1"/>
    <xf borderId="42" fillId="2" fontId="1" numFmtId="0" xfId="0" applyAlignment="1" applyBorder="1" applyFont="1">
      <alignment horizontal="center" shrinkToFit="0" vertical="center" wrapText="1"/>
    </xf>
    <xf borderId="44" fillId="0" fontId="1" numFmtId="0" xfId="0" applyAlignment="1" applyBorder="1" applyFont="1">
      <alignment horizontal="left" shrinkToFit="0" vertical="center" wrapText="1"/>
    </xf>
    <xf borderId="76" fillId="0" fontId="3" numFmtId="0" xfId="0" applyBorder="1" applyFont="1"/>
    <xf borderId="47" fillId="2" fontId="9" numFmtId="0" xfId="0" applyAlignment="1" applyBorder="1" applyFont="1">
      <alignment horizontal="center" shrinkToFit="0" vertical="center" wrapText="1"/>
    </xf>
    <xf borderId="47" fillId="2" fontId="1" numFmtId="0" xfId="0" applyAlignment="1" applyBorder="1" applyFont="1">
      <alignment horizontal="center" shrinkToFit="0" vertical="center" wrapText="1"/>
    </xf>
    <xf borderId="49" fillId="0" fontId="1" numFmtId="0" xfId="0" applyAlignment="1" applyBorder="1" applyFont="1">
      <alignment horizontal="left" shrinkToFit="0" vertical="center" wrapText="1"/>
    </xf>
    <xf borderId="77" fillId="0" fontId="3" numFmtId="0" xfId="0" applyBorder="1" applyFont="1"/>
    <xf borderId="52" fillId="2" fontId="1" numFmtId="0" xfId="0" applyAlignment="1" applyBorder="1" applyFont="1">
      <alignment horizontal="center" shrinkToFit="0" vertical="center" wrapText="1"/>
    </xf>
    <xf borderId="78" fillId="2" fontId="1" numFmtId="0" xfId="0" applyAlignment="1" applyBorder="1" applyFont="1">
      <alignment shrinkToFit="0" vertical="center" wrapText="1"/>
    </xf>
    <xf borderId="79" fillId="0" fontId="3" numFmtId="0" xfId="0" applyBorder="1" applyFont="1"/>
    <xf borderId="80" fillId="0" fontId="3" numFmtId="0" xfId="0" applyBorder="1" applyFont="1"/>
    <xf borderId="7" fillId="0" fontId="1" numFmtId="0" xfId="0" applyAlignment="1" applyBorder="1" applyFont="1">
      <alignment horizontal="left" shrinkToFit="0" vertical="center" wrapText="1"/>
    </xf>
    <xf borderId="81" fillId="0" fontId="3" numFmtId="0" xfId="0" applyBorder="1" applyFont="1"/>
    <xf borderId="82" fillId="5" fontId="1" numFmtId="0" xfId="0" applyAlignment="1" applyBorder="1" applyFont="1">
      <alignment horizontal="left" shrinkToFit="0" vertical="center" wrapText="1"/>
    </xf>
    <xf borderId="83" fillId="0" fontId="3" numFmtId="0" xfId="0" applyBorder="1" applyFont="1"/>
    <xf borderId="55" fillId="0" fontId="1" numFmtId="0" xfId="0" applyAlignment="1" applyBorder="1" applyFont="1">
      <alignment horizontal="left" shrinkToFit="0" vertical="center" wrapText="1"/>
    </xf>
    <xf borderId="1" fillId="2" fontId="10" numFmtId="0" xfId="0" applyAlignment="1" applyBorder="1" applyFont="1">
      <alignment horizontal="left" readingOrder="1" shrinkToFit="0" vertical="center" wrapText="1"/>
    </xf>
    <xf borderId="27" fillId="2" fontId="1" numFmtId="0" xfId="0" applyAlignment="1" applyBorder="1" applyFont="1">
      <alignment shrinkToFit="0" vertical="center" wrapText="1"/>
    </xf>
    <xf borderId="15" fillId="0" fontId="1" numFmtId="0" xfId="0" applyAlignment="1" applyBorder="1" applyFont="1">
      <alignment horizontal="left" shrinkToFit="0" vertical="center" wrapText="1"/>
    </xf>
    <xf borderId="1" fillId="2" fontId="11" numFmtId="0" xfId="0" applyAlignment="1" applyBorder="1" applyFont="1">
      <alignment shrinkToFit="0" vertical="center" wrapText="1"/>
    </xf>
    <xf borderId="7" fillId="0" fontId="7" numFmtId="0" xfId="0" applyAlignment="1" applyBorder="1" applyFont="1">
      <alignment horizontal="center" shrinkToFit="0" vertical="center" wrapText="1"/>
    </xf>
    <xf borderId="74" fillId="2" fontId="7" numFmtId="0" xfId="0" applyAlignment="1" applyBorder="1" applyFont="1">
      <alignment horizontal="center" shrinkToFit="0" vertical="center" wrapText="1"/>
    </xf>
    <xf borderId="39" fillId="5" fontId="1" numFmtId="0" xfId="0" applyAlignment="1" applyBorder="1" applyFont="1">
      <alignment shrinkToFit="0" vertical="center" wrapText="1"/>
    </xf>
    <xf borderId="44" fillId="5" fontId="1" numFmtId="0" xfId="0" applyAlignment="1" applyBorder="1" applyFont="1">
      <alignment shrinkToFit="0" vertical="center" wrapText="1"/>
    </xf>
    <xf borderId="84" fillId="2" fontId="9" numFmtId="0" xfId="0" applyAlignment="1" applyBorder="1" applyFont="1">
      <alignment horizontal="center" shrinkToFit="0" vertical="center" wrapText="1"/>
    </xf>
    <xf borderId="85" fillId="0" fontId="3" numFmtId="0" xfId="0" applyBorder="1" applyFont="1"/>
    <xf borderId="86" fillId="0" fontId="3" numFmtId="0" xfId="0" applyBorder="1" applyFont="1"/>
    <xf borderId="7" fillId="2" fontId="7" numFmtId="0" xfId="0" applyAlignment="1" applyBorder="1" applyFont="1">
      <alignment horizontal="center" shrinkToFit="0" vertical="center" wrapText="1"/>
    </xf>
    <xf borderId="82" fillId="2" fontId="1" numFmtId="0" xfId="0" applyAlignment="1" applyBorder="1" applyFont="1">
      <alignment horizontal="left" shrinkToFit="0" vertical="center" wrapText="1"/>
    </xf>
    <xf borderId="1" fillId="2" fontId="12" numFmtId="0" xfId="0" applyAlignment="1" applyBorder="1" applyFont="1">
      <alignment horizontal="left" shrinkToFit="0" vertical="center" wrapText="1"/>
    </xf>
    <xf borderId="2" fillId="0" fontId="7" numFmtId="0" xfId="0" applyAlignment="1" applyBorder="1" applyFont="1">
      <alignment horizontal="center" shrinkToFit="0" vertical="center" wrapText="1"/>
    </xf>
    <xf borderId="87" fillId="2" fontId="7" numFmtId="0" xfId="0" applyAlignment="1" applyBorder="1" applyFont="1">
      <alignment horizontal="center" shrinkToFit="0" vertical="center" wrapText="1"/>
    </xf>
    <xf borderId="42" fillId="2" fontId="9" numFmtId="0" xfId="0" applyAlignment="1" applyBorder="1" applyFont="1">
      <alignment horizontal="center" shrinkToFit="0" vertical="center" wrapText="1"/>
    </xf>
    <xf borderId="1" fillId="2" fontId="13" numFmtId="0" xfId="0" applyAlignment="1" applyBorder="1" applyFont="1">
      <alignment horizontal="center" shrinkToFit="0" vertical="center" wrapText="1"/>
    </xf>
    <xf borderId="1" fillId="2" fontId="7" numFmtId="0" xfId="0" applyAlignment="1" applyBorder="1" applyFont="1">
      <alignment shrinkToFit="0" vertical="center" wrapText="1"/>
    </xf>
    <xf borderId="0" fillId="0" fontId="1" numFmtId="0" xfId="0" applyAlignment="1" applyFont="1">
      <alignment shrinkToFit="0" vertical="center" wrapText="1"/>
    </xf>
    <xf borderId="1" fillId="2" fontId="6" numFmtId="0" xfId="0" applyAlignment="1" applyBorder="1" applyFont="1">
      <alignment shrinkToFit="0" vertical="center" wrapText="1"/>
    </xf>
    <xf borderId="69" fillId="2" fontId="7" numFmtId="0" xfId="0" applyAlignment="1" applyBorder="1" applyFont="1">
      <alignment horizontal="center" shrinkToFit="0" vertical="center" wrapText="1"/>
    </xf>
    <xf borderId="88" fillId="0" fontId="3" numFmtId="0" xfId="0" applyBorder="1" applyFont="1"/>
    <xf borderId="69" fillId="2" fontId="1" numFmtId="0" xfId="0" applyAlignment="1" applyBorder="1" applyFont="1">
      <alignment horizontal="left" shrinkToFit="0" vertical="center" wrapText="1"/>
    </xf>
    <xf borderId="1" fillId="2" fontId="2" numFmtId="0" xfId="0" applyAlignment="1" applyBorder="1" applyFont="1">
      <alignment horizontal="center" shrinkToFit="0" vertical="center" wrapText="1"/>
    </xf>
    <xf borderId="39" fillId="3" fontId="2" numFmtId="0" xfId="0" applyAlignment="1" applyBorder="1" applyFont="1">
      <alignment horizontal="center" shrinkToFit="0" vertical="center" wrapText="1"/>
    </xf>
    <xf borderId="89" fillId="2" fontId="1" numFmtId="0" xfId="0" applyAlignment="1" applyBorder="1" applyFont="1">
      <alignment horizontal="left" shrinkToFit="0" vertical="center" wrapText="1"/>
    </xf>
    <xf borderId="90" fillId="0" fontId="3" numFmtId="0" xfId="0" applyBorder="1" applyFont="1"/>
    <xf borderId="91" fillId="0" fontId="3" numFmtId="0" xfId="0" applyBorder="1" applyFont="1"/>
    <xf borderId="10" fillId="2" fontId="14" numFmtId="0" xfId="0" applyAlignment="1" applyBorder="1" applyFont="1">
      <alignment horizontal="center" shrinkToFit="0" vertical="center" wrapText="1"/>
    </xf>
    <xf borderId="92" fillId="2" fontId="1" numFmtId="0" xfId="0" applyAlignment="1" applyBorder="1" applyFont="1">
      <alignment shrinkToFit="0" vertical="center" wrapText="1"/>
    </xf>
    <xf borderId="93" fillId="6" fontId="1" numFmtId="0" xfId="0" applyAlignment="1" applyBorder="1" applyFill="1" applyFont="1">
      <alignment horizontal="left" shrinkToFit="0" vertical="center" wrapText="1"/>
    </xf>
    <xf borderId="93" fillId="2" fontId="1" numFmtId="0" xfId="0" applyAlignment="1" applyBorder="1" applyFont="1">
      <alignment horizontal="left" shrinkToFit="0" vertical="center" wrapText="1"/>
    </xf>
    <xf borderId="94" fillId="2" fontId="1" numFmtId="0" xfId="0" applyAlignment="1" applyBorder="1" applyFont="1">
      <alignment shrinkToFit="0" vertical="center" wrapText="1"/>
    </xf>
    <xf borderId="95" fillId="0" fontId="3" numFmtId="0" xfId="0" applyBorder="1" applyFont="1"/>
    <xf borderId="55" fillId="5" fontId="1" numFmtId="0" xfId="0" applyAlignment="1" applyBorder="1" applyFont="1">
      <alignment horizontal="left" shrinkToFit="0" vertical="center" wrapText="1"/>
    </xf>
    <xf borderId="96" fillId="0" fontId="3" numFmtId="0" xfId="0" applyBorder="1" applyFont="1"/>
    <xf borderId="0" fillId="0" fontId="1" numFmtId="0" xfId="0" applyAlignment="1" applyFont="1">
      <alignment horizontal="left" shrinkToFit="0" vertical="center" wrapText="1"/>
    </xf>
    <xf borderId="44" fillId="2" fontId="14" numFmtId="0" xfId="0" applyAlignment="1" applyBorder="1" applyFont="1">
      <alignment horizontal="left" shrinkToFit="0" vertical="center" wrapText="1"/>
    </xf>
    <xf borderId="47" fillId="2" fontId="1" numFmtId="0" xfId="0" applyAlignment="1" applyBorder="1" applyFont="1">
      <alignment horizontal="left" shrinkToFit="0" vertical="center" wrapText="1"/>
    </xf>
    <xf borderId="49" fillId="2" fontId="14" numFmtId="0" xfId="0" applyAlignment="1" applyBorder="1" applyFont="1">
      <alignment horizontal="left" shrinkToFit="0" vertical="center" wrapText="1"/>
    </xf>
    <xf borderId="52" fillId="2" fontId="1" numFmtId="0" xfId="0" applyAlignment="1" applyBorder="1" applyFont="1">
      <alignment horizontal="left" shrinkToFit="0" vertical="center" wrapText="1"/>
    </xf>
    <xf borderId="7" fillId="2" fontId="1" numFmtId="0" xfId="0" applyAlignment="1" applyBorder="1" applyFont="1">
      <alignment horizontal="left" shrinkToFit="0" vertical="top" wrapText="1"/>
    </xf>
    <xf borderId="55" fillId="2" fontId="1" numFmtId="0" xfId="0" applyAlignment="1" applyBorder="1" applyFont="1">
      <alignment horizontal="left" shrinkToFit="0" vertical="top" wrapText="1"/>
    </xf>
    <xf borderId="97" fillId="4" fontId="1" numFmtId="0" xfId="0" applyAlignment="1" applyBorder="1" applyFont="1">
      <alignment horizontal="center" shrinkToFit="0" vertical="center" wrapText="1"/>
    </xf>
    <xf borderId="98" fillId="0" fontId="3" numFmtId="0" xfId="0" applyBorder="1" applyFont="1"/>
    <xf borderId="1" fillId="2" fontId="12" numFmtId="0" xfId="0" applyAlignment="1" applyBorder="1" applyFont="1">
      <alignment vertical="center"/>
    </xf>
    <xf borderId="1" fillId="2" fontId="1" numFmtId="0" xfId="0" applyBorder="1" applyFont="1"/>
    <xf borderId="1" fillId="2" fontId="4" numFmtId="0" xfId="0" applyAlignment="1" applyBorder="1" applyFont="1">
      <alignment horizontal="left" vertical="center"/>
    </xf>
    <xf borderId="2" fillId="4" fontId="1" numFmtId="0" xfId="0" applyAlignment="1" applyBorder="1" applyFont="1">
      <alignment horizontal="center" vertical="center"/>
    </xf>
    <xf borderId="1" fillId="2" fontId="15" numFmtId="0" xfId="0" applyBorder="1" applyFont="1"/>
    <xf borderId="87" fillId="4" fontId="1" numFmtId="0" xfId="0" applyAlignment="1" applyBorder="1" applyFont="1">
      <alignment horizontal="center" vertical="center"/>
    </xf>
    <xf borderId="2" fillId="2" fontId="7" numFmtId="0" xfId="0" applyAlignment="1" applyBorder="1" applyFont="1">
      <alignment horizontal="left" vertical="center"/>
    </xf>
    <xf borderId="39" fillId="2" fontId="1" numFmtId="0" xfId="0" applyAlignment="1" applyBorder="1" applyFont="1">
      <alignment horizontal="left" vertical="center"/>
    </xf>
    <xf borderId="42" fillId="2" fontId="1" numFmtId="0" xfId="0" applyAlignment="1" applyBorder="1" applyFont="1">
      <alignment horizontal="left" vertical="center"/>
    </xf>
    <xf borderId="44" fillId="2" fontId="1" numFmtId="0" xfId="0" applyAlignment="1" applyBorder="1" applyFont="1">
      <alignment horizontal="left" vertical="center"/>
    </xf>
    <xf borderId="47" fillId="2" fontId="1" numFmtId="0" xfId="0" applyAlignment="1" applyBorder="1" applyFont="1">
      <alignment horizontal="left" vertical="center"/>
    </xf>
    <xf borderId="99" fillId="2" fontId="1" numFmtId="0" xfId="0" applyAlignment="1" applyBorder="1" applyFont="1">
      <alignment horizontal="left" vertical="center"/>
    </xf>
    <xf borderId="100" fillId="0" fontId="3" numFmtId="0" xfId="0" applyBorder="1" applyFont="1"/>
    <xf borderId="84" fillId="2" fontId="1" numFmtId="0" xfId="0" applyAlignment="1" applyBorder="1" applyFont="1">
      <alignment horizontal="left" vertical="center"/>
    </xf>
    <xf borderId="89" fillId="2" fontId="1" numFmtId="0" xfId="0" applyAlignment="1" applyBorder="1" applyFont="1">
      <alignment horizontal="left" vertical="center"/>
    </xf>
    <xf borderId="101" fillId="0" fontId="3" numFmtId="0" xfId="0" applyBorder="1" applyFont="1"/>
    <xf borderId="102" fillId="2" fontId="1" numFmtId="0" xfId="0" applyAlignment="1" applyBorder="1" applyFont="1">
      <alignment horizontal="left" vertical="center"/>
    </xf>
    <xf borderId="103" fillId="0" fontId="3" numFmtId="0" xfId="0" applyBorder="1" applyFont="1"/>
    <xf borderId="49" fillId="2" fontId="1" numFmtId="0" xfId="0" applyAlignment="1" applyBorder="1" applyFont="1">
      <alignment horizontal="left" vertical="center"/>
    </xf>
    <xf borderId="52" fillId="2" fontId="1" numFmtId="0" xfId="0" applyAlignment="1" applyBorder="1" applyFont="1">
      <alignment horizontal="left" vertical="center"/>
    </xf>
    <xf borderId="3" fillId="0" fontId="1" numFmtId="0" xfId="0" applyAlignment="1" applyBorder="1" applyFont="1">
      <alignment horizontal="left" vertical="center"/>
    </xf>
    <xf borderId="12" fillId="0" fontId="1" numFmtId="0" xfId="0" applyAlignment="1" applyBorder="1" applyFont="1">
      <alignment horizontal="left" shrinkToFit="0" vertical="center" wrapText="1"/>
    </xf>
    <xf borderId="104" fillId="5" fontId="1" numFmtId="0" xfId="0" applyAlignment="1" applyBorder="1" applyFont="1">
      <alignment horizontal="left" shrinkToFit="0" vertical="center" wrapText="1"/>
    </xf>
    <xf borderId="50" fillId="0" fontId="1" numFmtId="0" xfId="0" applyAlignment="1" applyBorder="1" applyFont="1">
      <alignment horizontal="left" vertical="center"/>
    </xf>
    <xf borderId="7" fillId="4" fontId="1" numFmtId="0" xfId="0" applyAlignment="1" applyBorder="1" applyFont="1">
      <alignment horizontal="center" vertical="center"/>
    </xf>
    <xf borderId="82" fillId="4" fontId="1" numFmtId="0" xfId="0" applyAlignment="1" applyBorder="1" applyFont="1">
      <alignment horizontal="center" vertical="center"/>
    </xf>
    <xf borderId="82" fillId="4" fontId="1" numFmtId="0" xfId="0" applyAlignment="1" applyBorder="1" applyFont="1">
      <alignment horizontal="center" shrinkToFit="0" vertical="center" wrapText="1"/>
    </xf>
    <xf borderId="35" fillId="4" fontId="1" numFmtId="0" xfId="0" applyAlignment="1" applyBorder="1" applyFont="1">
      <alignment horizontal="center" vertical="center"/>
    </xf>
    <xf borderId="102" fillId="5" fontId="1" numFmtId="0" xfId="0" applyAlignment="1" applyBorder="1" applyFont="1">
      <alignment horizontal="center" vertical="center"/>
    </xf>
    <xf borderId="102" fillId="2" fontId="4" numFmtId="0" xfId="0" applyAlignment="1" applyBorder="1" applyFont="1">
      <alignment horizontal="center" vertical="center"/>
    </xf>
    <xf borderId="102" fillId="2" fontId="4" numFmtId="0" xfId="0" applyAlignment="1" applyBorder="1" applyFont="1">
      <alignment horizontal="left" vertical="center"/>
    </xf>
    <xf borderId="47" fillId="5" fontId="1" numFmtId="0" xfId="0" applyAlignment="1" applyBorder="1" applyFont="1">
      <alignment horizontal="center" vertical="center"/>
    </xf>
    <xf borderId="47" fillId="2" fontId="4" numFmtId="0" xfId="0" applyAlignment="1" applyBorder="1" applyFont="1">
      <alignment horizontal="center" vertical="center"/>
    </xf>
    <xf borderId="47" fillId="2" fontId="4" numFmtId="0" xfId="0" applyAlignment="1" applyBorder="1" applyFont="1">
      <alignment horizontal="left" vertical="center"/>
    </xf>
    <xf borderId="1" fillId="2" fontId="16" numFmtId="0" xfId="0" applyAlignment="1" applyBorder="1" applyFont="1">
      <alignment vertical="center"/>
    </xf>
    <xf borderId="47" fillId="5" fontId="9" numFmtId="0" xfId="0" applyAlignment="1" applyBorder="1" applyFont="1">
      <alignment horizontal="center" vertical="center"/>
    </xf>
    <xf borderId="44" fillId="2" fontId="14" numFmtId="0" xfId="0" applyAlignment="1" applyBorder="1" applyFont="1">
      <alignment horizontal="left" vertical="center"/>
    </xf>
    <xf borderId="47" fillId="2" fontId="1" numFmtId="0" xfId="0" applyAlignment="1" applyBorder="1" applyFont="1">
      <alignment horizontal="center" vertical="center"/>
    </xf>
    <xf borderId="47" fillId="2" fontId="14" numFmtId="0" xfId="0" applyAlignment="1" applyBorder="1" applyFont="1">
      <alignment horizontal="center" vertical="center"/>
    </xf>
    <xf borderId="47" fillId="5" fontId="14" numFmtId="0" xfId="0" applyAlignment="1" applyBorder="1" applyFont="1">
      <alignment horizontal="center" vertical="center"/>
    </xf>
    <xf borderId="105" fillId="2" fontId="4" numFmtId="0" xfId="0" applyAlignment="1" applyBorder="1" applyFont="1">
      <alignment vertical="center"/>
    </xf>
    <xf borderId="106" fillId="2" fontId="4" numFmtId="0" xfId="0" applyAlignment="1" applyBorder="1" applyFont="1">
      <alignment vertical="center"/>
    </xf>
    <xf borderId="52" fillId="5" fontId="14" numFmtId="0" xfId="0" applyAlignment="1" applyBorder="1" applyFont="1">
      <alignment horizontal="center" vertical="center"/>
    </xf>
    <xf borderId="52" fillId="2" fontId="4" numFmtId="0" xfId="0" applyAlignment="1" applyBorder="1" applyFont="1">
      <alignment horizontal="center" vertical="center"/>
    </xf>
    <xf borderId="52" fillId="2" fontId="4" numFmtId="0" xfId="0" applyAlignment="1" applyBorder="1" applyFont="1">
      <alignment horizontal="left" vertical="center"/>
    </xf>
    <xf borderId="69" fillId="2" fontId="7" numFmtId="0" xfId="0" applyAlignment="1" applyBorder="1" applyFont="1">
      <alignment horizontal="center" vertical="center"/>
    </xf>
    <xf borderId="1" fillId="2" fontId="1" numFmtId="0" xfId="0" applyAlignment="1" applyBorder="1" applyFont="1">
      <alignment vertical="center"/>
    </xf>
    <xf borderId="27" fillId="2" fontId="1" numFmtId="0" xfId="0" applyAlignment="1" applyBorder="1" applyFont="1">
      <alignment horizontal="center" vertical="center"/>
    </xf>
    <xf borderId="2" fillId="7" fontId="2" numFmtId="0" xfId="0" applyAlignment="1" applyBorder="1" applyFill="1" applyFont="1">
      <alignment horizontal="center" shrinkToFit="0" vertical="center" wrapText="1"/>
    </xf>
    <xf borderId="107" fillId="2" fontId="1" numFmtId="0" xfId="0" applyAlignment="1" applyBorder="1" applyFont="1">
      <alignment horizontal="left" shrinkToFit="0" vertical="center" wrapText="1"/>
    </xf>
    <xf borderId="108" fillId="0" fontId="3" numFmtId="0" xfId="0" applyBorder="1" applyFont="1"/>
    <xf borderId="109" fillId="0" fontId="3" numFmtId="0" xfId="0" applyBorder="1" applyFont="1"/>
    <xf borderId="104" fillId="4" fontId="1" numFmtId="0" xfId="0" applyAlignment="1" applyBorder="1" applyFont="1">
      <alignment horizontal="center" shrinkToFit="0" vertical="center" wrapText="1"/>
    </xf>
    <xf borderId="110" fillId="0" fontId="3" numFmtId="0" xfId="0" applyBorder="1" applyFont="1"/>
    <xf borderId="102" fillId="2" fontId="17" numFmtId="0" xfId="0" applyAlignment="1" applyBorder="1" applyFont="1">
      <alignment horizontal="center" vertical="center"/>
    </xf>
    <xf borderId="102" fillId="2" fontId="18" numFmtId="0" xfId="0" applyAlignment="1" applyBorder="1" applyFont="1">
      <alignment horizontal="center" vertical="center"/>
    </xf>
    <xf borderId="47" fillId="2" fontId="17" numFmtId="0" xfId="0" applyAlignment="1" applyBorder="1" applyFont="1">
      <alignment horizontal="center" vertical="center"/>
    </xf>
    <xf borderId="47" fillId="2" fontId="18" numFmtId="0" xfId="0" applyAlignment="1" applyBorder="1" applyFont="1">
      <alignment horizontal="center" vertical="center"/>
    </xf>
    <xf borderId="1" fillId="2" fontId="4" numFmtId="0" xfId="0" applyAlignment="1" applyBorder="1" applyFont="1">
      <alignment vertical="center"/>
    </xf>
    <xf borderId="1" fillId="2" fontId="19" numFmtId="0" xfId="0" applyAlignment="1" applyBorder="1" applyFont="1">
      <alignment vertical="center"/>
    </xf>
    <xf borderId="52" fillId="2" fontId="17" numFmtId="0" xfId="0" applyAlignment="1" applyBorder="1" applyFont="1">
      <alignment horizontal="center" vertical="center"/>
    </xf>
    <xf borderId="7" fillId="2" fontId="7" numFmtId="0" xfId="0" applyAlignment="1" applyBorder="1" applyFont="1">
      <alignment horizontal="center" vertical="center"/>
    </xf>
    <xf borderId="72" fillId="2" fontId="6" numFmtId="0" xfId="0" applyAlignment="1" applyBorder="1" applyFont="1">
      <alignment horizontal="center" vertical="center"/>
    </xf>
    <xf borderId="2" fillId="7" fontId="6" numFmtId="0" xfId="0" applyAlignment="1" applyBorder="1" applyFont="1">
      <alignment horizontal="center" shrinkToFit="0" vertical="center" wrapText="1"/>
    </xf>
    <xf borderId="107" fillId="2" fontId="2" numFmtId="0" xfId="0" applyAlignment="1" applyBorder="1" applyFont="1">
      <alignment horizontal="left" shrinkToFit="0" vertical="center" wrapText="1"/>
    </xf>
    <xf borderId="69" fillId="4" fontId="1" numFmtId="0" xfId="0" applyAlignment="1" applyBorder="1" applyFont="1">
      <alignment horizontal="center" vertical="center"/>
    </xf>
    <xf borderId="1" fillId="2" fontId="20" numFmtId="0" xfId="0" applyBorder="1" applyFont="1"/>
    <xf borderId="47" fillId="2" fontId="9" numFmtId="0" xfId="0" applyAlignment="1" applyBorder="1" applyFont="1">
      <alignment horizontal="center" vertical="center"/>
    </xf>
    <xf borderId="97" fillId="2" fontId="1" numFmtId="0" xfId="0" applyAlignment="1" applyBorder="1" applyFont="1">
      <alignment horizontal="left" shrinkToFit="0" vertical="center" wrapText="1"/>
    </xf>
    <xf borderId="111" fillId="0" fontId="3" numFmtId="0" xfId="0" applyBorder="1" applyFont="1"/>
    <xf borderId="84" fillId="2" fontId="1" numFmtId="0" xfId="0" applyAlignment="1" applyBorder="1" applyFont="1">
      <alignment horizontal="center" vertical="center"/>
    </xf>
    <xf borderId="7" fillId="2" fontId="1" numFmtId="0" xfId="0" applyAlignment="1" applyBorder="1" applyFont="1">
      <alignment horizontal="left" vertical="center"/>
    </xf>
    <xf borderId="99" fillId="2" fontId="1" numFmtId="0" xfId="0" applyAlignment="1" applyBorder="1" applyFont="1">
      <alignment horizontal="left" shrinkToFit="0" vertical="center" wrapText="1"/>
    </xf>
    <xf borderId="84" fillId="2" fontId="18" numFmtId="0" xfId="0" applyAlignment="1" applyBorder="1" applyFont="1">
      <alignment horizontal="center" vertical="center"/>
    </xf>
    <xf borderId="84" fillId="2" fontId="4" numFmtId="0" xfId="0" applyAlignment="1" applyBorder="1" applyFont="1">
      <alignment horizontal="center" vertical="center"/>
    </xf>
    <xf borderId="7" fillId="4" fontId="1" numFmtId="0" xfId="0" applyAlignment="1" applyBorder="1" applyFont="1">
      <alignment horizontal="center" shrinkToFit="0" vertical="center" wrapText="1"/>
    </xf>
    <xf borderId="102" fillId="8" fontId="18" numFmtId="0" xfId="0" applyAlignment="1" applyBorder="1" applyFill="1" applyFont="1">
      <alignment horizontal="center" vertical="center"/>
    </xf>
    <xf borderId="47" fillId="8" fontId="18" numFmtId="0" xfId="0" applyAlignment="1" applyBorder="1" applyFont="1">
      <alignment horizontal="center" vertical="center"/>
    </xf>
    <xf borderId="112" fillId="2" fontId="6" numFmtId="0" xfId="0" applyAlignment="1" applyBorder="1" applyFont="1">
      <alignment horizontal="center" vertical="center"/>
    </xf>
    <xf borderId="1" fillId="2" fontId="6" numFmtId="0" xfId="0" applyAlignment="1" applyBorder="1" applyFont="1">
      <alignment horizontal="center" vertical="center"/>
    </xf>
    <xf borderId="1" fillId="2" fontId="1" numFmtId="0" xfId="0" applyAlignment="1" applyBorder="1" applyFont="1">
      <alignment horizontal="left" vertical="top"/>
    </xf>
    <xf borderId="102" fillId="2" fontId="1" numFmtId="0" xfId="0" applyAlignment="1" applyBorder="1" applyFont="1">
      <alignment horizontal="center" vertical="center"/>
    </xf>
    <xf borderId="1" fillId="2" fontId="6" numFmtId="0" xfId="0" applyAlignment="1" applyBorder="1" applyFont="1">
      <alignment horizontal="right" vertical="center"/>
    </xf>
    <xf borderId="10" fillId="2" fontId="1" numFmtId="0" xfId="0" applyBorder="1" applyFont="1"/>
    <xf borderId="112" fillId="2" fontId="1" numFmtId="0" xfId="0" applyBorder="1" applyFont="1"/>
    <xf borderId="35" fillId="2" fontId="21" numFmtId="0" xfId="0" applyAlignment="1" applyBorder="1" applyFont="1">
      <alignment horizontal="center" shrinkToFit="0" vertical="center" wrapText="1"/>
    </xf>
    <xf borderId="24" fillId="2" fontId="1" numFmtId="0" xfId="0" applyBorder="1" applyFont="1"/>
    <xf borderId="26" fillId="2" fontId="1" numFmtId="0" xfId="0" applyBorder="1" applyFont="1"/>
    <xf borderId="27" fillId="2" fontId="1" numFmtId="0" xfId="0" applyBorder="1" applyFont="1"/>
    <xf borderId="1" fillId="2" fontId="15" numFmtId="0" xfId="0" applyAlignment="1" applyBorder="1" applyFont="1">
      <alignment horizontal="left" vertical="center"/>
    </xf>
    <xf borderId="17" fillId="2" fontId="1" numFmtId="0" xfId="0" applyAlignment="1" applyBorder="1" applyFont="1">
      <alignment vertical="center"/>
    </xf>
    <xf borderId="113" fillId="2" fontId="1" numFmtId="0" xfId="0" applyAlignment="1" applyBorder="1" applyFont="1">
      <alignment vertical="center"/>
    </xf>
    <xf borderId="114" fillId="2" fontId="1" numFmtId="0" xfId="0" applyAlignment="1" applyBorder="1" applyFont="1">
      <alignment vertical="center"/>
    </xf>
    <xf borderId="1" fillId="2" fontId="21" numFmtId="0" xfId="0" applyAlignment="1" applyBorder="1" applyFont="1">
      <alignment horizontal="left" vertical="center"/>
    </xf>
    <xf borderId="36" fillId="2" fontId="1" numFmtId="0" xfId="0" applyAlignment="1" applyBorder="1" applyFont="1">
      <alignment horizontal="left" vertical="center"/>
    </xf>
    <xf quotePrefix="1" borderId="115" fillId="2" fontId="2" numFmtId="0" xfId="0" applyAlignment="1" applyBorder="1" applyFont="1">
      <alignment horizontal="center" vertical="center"/>
    </xf>
    <xf borderId="82" fillId="0" fontId="1" numFmtId="0" xfId="0" applyAlignment="1" applyBorder="1" applyFont="1">
      <alignment horizontal="left" shrinkToFit="0" vertical="center" wrapText="1"/>
    </xf>
    <xf borderId="116" fillId="0" fontId="3" numFmtId="0" xfId="0" applyBorder="1" applyFont="1"/>
    <xf borderId="117" fillId="0" fontId="3" numFmtId="0" xfId="0" applyBorder="1" applyFont="1"/>
    <xf quotePrefix="1" borderId="118" fillId="2" fontId="2" numFmtId="0" xfId="0" applyAlignment="1" applyBorder="1" applyFont="1">
      <alignment horizontal="center" vertical="center"/>
    </xf>
    <xf borderId="58" fillId="0" fontId="1" numFmtId="0" xfId="0" applyAlignment="1" applyBorder="1" applyFont="1">
      <alignment horizontal="left" shrinkToFit="0" vertical="center" wrapText="1"/>
    </xf>
    <xf borderId="58" fillId="0" fontId="1" numFmtId="0" xfId="0" applyAlignment="1" applyBorder="1" applyFont="1">
      <alignment shrinkToFit="0" vertical="center" wrapText="1"/>
    </xf>
    <xf borderId="119" fillId="0" fontId="3" numFmtId="0" xfId="0" applyBorder="1" applyFont="1"/>
    <xf borderId="27" fillId="2" fontId="2" numFmtId="0" xfId="0" applyAlignment="1" applyBorder="1" applyFont="1">
      <alignment horizontal="center" vertical="center"/>
    </xf>
    <xf borderId="27" fillId="2" fontId="1" numFmtId="0" xfId="0" applyAlignment="1" applyBorder="1" applyFont="1">
      <alignment horizontal="left" shrinkToFit="0" vertical="center" wrapText="1"/>
    </xf>
    <xf borderId="28" fillId="2" fontId="1" numFmtId="0" xfId="0" applyAlignment="1" applyBorder="1" applyFont="1">
      <alignment shrinkToFit="0" vertical="center" wrapText="1"/>
    </xf>
    <xf borderId="1" fillId="2" fontId="2" numFmtId="0" xfId="0" applyAlignment="1" applyBorder="1" applyFont="1">
      <alignment horizontal="center" vertical="center"/>
    </xf>
    <xf borderId="120" fillId="2" fontId="1" numFmtId="0" xfId="0" applyAlignment="1" applyBorder="1" applyFont="1">
      <alignment horizontal="left" shrinkToFit="0" vertical="center" wrapText="1"/>
    </xf>
    <xf borderId="121" fillId="0" fontId="3" numFmtId="0" xfId="0" applyBorder="1" applyFont="1"/>
    <xf borderId="18" fillId="7" fontId="6" numFmtId="0" xfId="0" applyAlignment="1" applyBorder="1" applyFont="1">
      <alignment horizontal="center"/>
    </xf>
    <xf borderId="24" fillId="2" fontId="4" numFmtId="0" xfId="0" applyAlignment="1" applyBorder="1" applyFont="1">
      <alignment horizontal="left" vertical="center"/>
    </xf>
    <xf quotePrefix="1" borderId="115" fillId="2" fontId="2" numFmtId="0" xfId="0" applyAlignment="1" applyBorder="1" applyFont="1">
      <alignment horizontal="center" shrinkToFit="0" vertical="center" wrapText="1"/>
    </xf>
    <xf borderId="82" fillId="5" fontId="1" numFmtId="0" xfId="0" applyAlignment="1" applyBorder="1" applyFont="1">
      <alignment horizontal="center" shrinkToFit="0" vertical="center" wrapText="1"/>
    </xf>
    <xf borderId="25" fillId="2" fontId="4" numFmtId="0" xfId="0" applyAlignment="1" applyBorder="1" applyFont="1">
      <alignment horizontal="left" vertical="center"/>
    </xf>
    <xf quotePrefix="1" borderId="118" fillId="2" fontId="2" numFmtId="0" xfId="0" applyAlignment="1" applyBorder="1" applyFont="1">
      <alignment horizontal="center" shrinkToFit="0" vertical="center" wrapText="1"/>
    </xf>
    <xf borderId="58" fillId="5" fontId="1" numFmtId="0" xfId="0" applyAlignment="1" applyBorder="1" applyFont="1">
      <alignment horizontal="center" shrinkToFit="0" vertical="center" wrapText="1"/>
    </xf>
    <xf borderId="78" fillId="2" fontId="22" numFmtId="0" xfId="0" applyAlignment="1" applyBorder="1" applyFont="1">
      <alignment horizontal="left" shrinkToFit="0" vertical="center" wrapText="1"/>
    </xf>
    <xf borderId="25" fillId="2" fontId="1" numFmtId="0" xfId="0" applyAlignment="1" applyBorder="1" applyFont="1">
      <alignment vertical="center"/>
    </xf>
    <xf quotePrefix="1" borderId="122" fillId="2" fontId="2" numFmtId="0" xfId="0" applyAlignment="1" applyBorder="1" applyFont="1">
      <alignment horizontal="center" vertical="center"/>
    </xf>
    <xf borderId="123" fillId="2" fontId="14" numFmtId="0" xfId="0" applyAlignment="1" applyBorder="1" applyFont="1">
      <alignment horizontal="center" shrinkToFit="0" vertical="center" wrapText="1"/>
    </xf>
    <xf borderId="124" fillId="2" fontId="14" numFmtId="0" xfId="0" applyAlignment="1" applyBorder="1" applyFont="1">
      <alignment horizontal="center" shrinkToFit="0" vertical="center" wrapText="1"/>
    </xf>
    <xf borderId="78" fillId="2" fontId="1" numFmtId="0" xfId="0" applyAlignment="1" applyBorder="1" applyFont="1">
      <alignment horizontal="left" shrinkToFit="0" vertical="center" wrapText="1"/>
    </xf>
    <xf borderId="125" fillId="2" fontId="14" numFmtId="0" xfId="0" applyAlignment="1" applyBorder="1" applyFont="1">
      <alignment horizontal="center" shrinkToFit="0" vertical="center" wrapText="1"/>
    </xf>
    <xf borderId="126" fillId="2" fontId="1" numFmtId="0" xfId="0" applyAlignment="1" applyBorder="1" applyFont="1">
      <alignment horizontal="left" shrinkToFit="0" vertical="center" wrapText="1"/>
    </xf>
    <xf borderId="58" fillId="2" fontId="1" numFmtId="0" xfId="0" applyAlignment="1" applyBorder="1" applyFont="1">
      <alignment horizontal="left" shrinkToFit="0" vertical="center" wrapText="1"/>
    </xf>
    <xf borderId="127" fillId="0" fontId="3" numFmtId="0" xfId="0" applyBorder="1" applyFont="1"/>
    <xf borderId="26" fillId="2" fontId="4" numFmtId="0" xfId="0" applyAlignment="1" applyBorder="1" applyFont="1">
      <alignment horizontal="left" vertical="center"/>
    </xf>
    <xf borderId="27" fillId="2" fontId="4" numFmtId="0" xfId="0" applyAlignment="1" applyBorder="1" applyFont="1">
      <alignment horizontal="left" vertical="center"/>
    </xf>
    <xf borderId="28" fillId="2" fontId="4" numFmtId="0" xfId="0" applyAlignment="1" applyBorder="1" applyFont="1">
      <alignment horizontal="left" vertical="center"/>
    </xf>
    <xf borderId="27" fillId="2" fontId="21" numFmtId="0" xfId="0" applyAlignment="1" applyBorder="1" applyFont="1">
      <alignment horizontal="left" shrinkToFit="0" vertical="center" wrapText="1"/>
    </xf>
    <xf borderId="2" fillId="7" fontId="6" numFmtId="0" xfId="0" applyAlignment="1" applyBorder="1" applyFont="1">
      <alignment horizontal="center" vertical="center"/>
    </xf>
    <xf quotePrefix="1" borderId="122" fillId="2" fontId="2" numFmtId="0" xfId="0" applyAlignment="1" applyBorder="1" applyFont="1">
      <alignment horizontal="center" shrinkToFit="0" vertical="center" wrapText="1"/>
    </xf>
    <xf borderId="104" fillId="2" fontId="1" numFmtId="0" xfId="0" applyAlignment="1" applyBorder="1" applyFont="1">
      <alignment horizontal="left" shrinkToFit="0" vertical="center" wrapText="1"/>
    </xf>
    <xf borderId="104" fillId="5" fontId="1" numFmtId="0" xfId="0" applyAlignment="1" applyBorder="1" applyFont="1">
      <alignment horizontal="center" shrinkToFit="0" vertical="center" wrapText="1"/>
    </xf>
    <xf borderId="1" fillId="2" fontId="23" numFmtId="9" xfId="0" applyAlignment="1" applyBorder="1" applyFont="1" applyNumberFormat="1">
      <alignment horizontal="left" vertical="center"/>
    </xf>
    <xf borderId="8" fillId="0" fontId="1" numFmtId="0" xfId="0" applyAlignment="1" applyBorder="1" applyFont="1">
      <alignment horizontal="center" shrinkToFit="0" vertical="center" wrapText="1"/>
    </xf>
    <xf borderId="120" fillId="2" fontId="1" numFmtId="0" xfId="0" applyAlignment="1" applyBorder="1" applyFont="1">
      <alignment horizontal="left" vertical="center"/>
    </xf>
    <xf borderId="25" fillId="2" fontId="24" numFmtId="0" xfId="0" applyAlignment="1" applyBorder="1" applyFont="1">
      <alignment shrinkToFit="0" vertical="center" wrapText="1"/>
    </xf>
    <xf borderId="25" fillId="2" fontId="4" numFmtId="0" xfId="0" applyAlignment="1" applyBorder="1" applyFont="1">
      <alignment shrinkToFit="0" vertical="center" wrapText="1"/>
    </xf>
    <xf borderId="28" fillId="2" fontId="4" numFmtId="0" xfId="0" applyAlignment="1" applyBorder="1" applyFont="1">
      <alignment shrinkToFit="0" vertical="center" wrapText="1"/>
    </xf>
    <xf borderId="128" fillId="2" fontId="4" numFmtId="0" xfId="0" applyAlignment="1" applyBorder="1" applyFont="1">
      <alignment horizontal="left" vertical="center"/>
    </xf>
    <xf borderId="128" fillId="2" fontId="2" numFmtId="0" xfId="0" applyAlignment="1" applyBorder="1" applyFont="1">
      <alignment horizontal="center" vertical="center"/>
    </xf>
    <xf borderId="128" fillId="2" fontId="1" numFmtId="0" xfId="0" applyAlignment="1" applyBorder="1" applyFont="1">
      <alignment horizontal="left" shrinkToFit="0" vertical="center" wrapText="1"/>
    </xf>
    <xf borderId="128" fillId="2" fontId="4" numFmtId="0" xfId="0" applyAlignment="1" applyBorder="1" applyFont="1">
      <alignment shrinkToFit="0" vertical="center" wrapText="1"/>
    </xf>
    <xf borderId="10" fillId="2" fontId="4" numFmtId="0" xfId="0" applyAlignment="1" applyBorder="1" applyFont="1">
      <alignment horizontal="left" vertical="center"/>
    </xf>
    <xf borderId="36" fillId="2" fontId="4" numFmtId="0" xfId="0" applyAlignment="1" applyBorder="1" applyFont="1">
      <alignment horizontal="left" vertical="center"/>
    </xf>
    <xf borderId="2" fillId="7" fontId="1" numFmtId="0" xfId="0" applyAlignment="1" applyBorder="1" applyFont="1">
      <alignment horizontal="center" vertical="center"/>
    </xf>
    <xf borderId="87" fillId="7" fontId="1" numFmtId="0" xfId="0" applyAlignment="1" applyBorder="1" applyFont="1">
      <alignment horizontal="center" vertical="center"/>
    </xf>
    <xf borderId="47" fillId="5" fontId="1" numFmtId="0" xfId="0" applyAlignment="1" applyBorder="1" applyFont="1">
      <alignment horizontal="left" vertical="center"/>
    </xf>
    <xf borderId="1" fillId="2" fontId="25" numFmtId="0" xfId="0" applyAlignment="1" applyBorder="1" applyFont="1">
      <alignment horizontal="left" vertical="center"/>
    </xf>
    <xf borderId="18" fillId="7" fontId="1" numFmtId="0" xfId="0" applyAlignment="1" applyBorder="1" applyFont="1">
      <alignment horizontal="center" vertical="center"/>
    </xf>
    <xf borderId="72" fillId="7" fontId="1" numFmtId="0" xfId="0" applyAlignment="1" applyBorder="1" applyFont="1">
      <alignment horizontal="center" vertical="center"/>
    </xf>
    <xf borderId="25" fillId="2" fontId="12" numFmtId="0" xfId="0" applyAlignment="1" applyBorder="1" applyFont="1">
      <alignment horizontal="left" vertical="center"/>
    </xf>
    <xf borderId="1" fillId="2" fontId="12" numFmtId="0" xfId="0" applyAlignment="1" applyBorder="1" applyFont="1">
      <alignment horizontal="left" vertical="center"/>
    </xf>
    <xf borderId="2" fillId="0" fontId="26" numFmtId="0" xfId="0" applyAlignment="1" applyBorder="1" applyFont="1">
      <alignment horizontal="left" vertical="center"/>
    </xf>
    <xf borderId="102" fillId="3" fontId="1" numFmtId="0" xfId="0" applyAlignment="1" applyBorder="1" applyFont="1">
      <alignment horizontal="left" vertical="center"/>
    </xf>
    <xf borderId="129" fillId="2" fontId="1" numFmtId="0" xfId="0" applyAlignment="1" applyBorder="1" applyFont="1">
      <alignment horizontal="left" shrinkToFit="0" vertical="center" wrapText="1"/>
    </xf>
    <xf borderId="74" fillId="7" fontId="1" numFmtId="0" xfId="0" applyAlignment="1" applyBorder="1" applyFont="1">
      <alignment horizontal="center" vertical="center"/>
    </xf>
    <xf borderId="102" fillId="6" fontId="1" numFmtId="0" xfId="0" applyAlignment="1" applyBorder="1" applyFont="1">
      <alignment horizontal="left" vertical="center"/>
    </xf>
    <xf borderId="2" fillId="2" fontId="26" numFmtId="0" xfId="0" applyAlignment="1" applyBorder="1" applyFont="1">
      <alignment horizontal="left" vertical="center"/>
    </xf>
    <xf borderId="102" fillId="2" fontId="1" numFmtId="0" xfId="0" applyAlignment="1" applyBorder="1" applyFont="1">
      <alignment horizontal="left" shrinkToFit="0" vertical="center" wrapText="1"/>
    </xf>
    <xf borderId="1" fillId="2" fontId="27" numFmtId="0" xfId="0" applyAlignment="1" applyBorder="1" applyFont="1">
      <alignment horizontal="center" vertical="center"/>
    </xf>
    <xf borderId="1" fillId="2" fontId="28" numFmtId="0" xfId="0" applyAlignment="1" applyBorder="1" applyFont="1">
      <alignment horizontal="center" shrinkToFit="0" vertical="center" wrapText="1"/>
    </xf>
    <xf borderId="2" fillId="2" fontId="1" numFmtId="0" xfId="0" applyAlignment="1" applyBorder="1" applyFont="1">
      <alignment horizontal="left" vertical="center"/>
    </xf>
    <xf borderId="113" fillId="5" fontId="1" numFmtId="0" xfId="0" applyAlignment="1" applyBorder="1" applyFont="1">
      <alignment horizontal="left" vertical="center"/>
    </xf>
    <xf borderId="1" fillId="2" fontId="28" numFmtId="0" xfId="0" applyAlignment="1" applyBorder="1" applyFont="1">
      <alignment vertical="center"/>
    </xf>
    <xf borderId="7" fillId="2" fontId="1" numFmtId="0" xfId="0" applyAlignment="1" applyBorder="1" applyFont="1">
      <alignment horizontal="center" shrinkToFit="0" vertical="center" wrapText="1"/>
    </xf>
    <xf borderId="82" fillId="2" fontId="1" numFmtId="0" xfId="0" applyAlignment="1" applyBorder="1" applyFont="1">
      <alignment horizontal="center" shrinkToFit="0" vertical="center" wrapText="1"/>
    </xf>
    <xf borderId="82" fillId="2" fontId="1" numFmtId="0" xfId="0" applyAlignment="1" applyBorder="1" applyFont="1">
      <alignment horizontal="center" vertical="center"/>
    </xf>
    <xf borderId="1" fillId="2" fontId="29" numFmtId="0" xfId="0" applyAlignment="1" applyBorder="1" applyFont="1">
      <alignment horizontal="left" vertical="center"/>
    </xf>
    <xf borderId="58" fillId="8" fontId="7" numFmtId="0" xfId="0" applyAlignment="1" applyBorder="1" applyFont="1">
      <alignment horizontal="center" vertical="center"/>
    </xf>
    <xf borderId="58" fillId="9" fontId="7" numFmtId="0" xfId="0" applyAlignment="1" applyBorder="1" applyFill="1" applyFont="1">
      <alignment horizontal="center" vertical="center"/>
    </xf>
    <xf borderId="58" fillId="10" fontId="7" numFmtId="0" xfId="0" applyAlignment="1" applyBorder="1" applyFill="1" applyFont="1">
      <alignment horizontal="center" vertical="center"/>
    </xf>
    <xf borderId="58" fillId="11" fontId="30" numFmtId="0" xfId="0" applyAlignment="1" applyBorder="1" applyFill="1" applyFont="1">
      <alignment horizontal="center" vertical="center"/>
    </xf>
    <xf borderId="130" fillId="2" fontId="1" numFmtId="0" xfId="0" applyAlignment="1" applyBorder="1" applyFont="1">
      <alignment horizontal="center" vertical="center"/>
    </xf>
    <xf borderId="131" fillId="2" fontId="1" numFmtId="0" xfId="0" applyAlignment="1" applyBorder="1" applyFont="1">
      <alignment horizontal="center" vertical="center"/>
    </xf>
    <xf borderId="52" fillId="2" fontId="1" numFmtId="0" xfId="0" applyAlignment="1" applyBorder="1" applyFont="1">
      <alignment horizontal="center" vertical="center"/>
    </xf>
    <xf borderId="107" fillId="12" fontId="2" numFmtId="0" xfId="0" applyAlignment="1" applyBorder="1" applyFill="1" applyFont="1">
      <alignment horizontal="left" vertical="center"/>
    </xf>
    <xf borderId="132" fillId="0" fontId="3" numFmtId="0" xfId="0" applyBorder="1" applyFont="1"/>
    <xf borderId="133" fillId="12" fontId="2" numFmtId="0" xfId="0" applyAlignment="1" applyBorder="1" applyFont="1">
      <alignment horizontal="center" vertical="center"/>
    </xf>
    <xf borderId="1" fillId="2" fontId="2" numFmtId="0" xfId="0" applyAlignment="1" applyBorder="1" applyFont="1">
      <alignment horizontal="left" vertical="center"/>
    </xf>
    <xf borderId="82" fillId="5" fontId="2" numFmtId="0" xfId="0" applyAlignment="1" applyBorder="1" applyFont="1">
      <alignment horizontal="center" shrinkToFit="0" vertical="center" wrapText="1"/>
    </xf>
    <xf borderId="35" fillId="2" fontId="1" numFmtId="0" xfId="0" applyAlignment="1" applyBorder="1" applyFont="1">
      <alignment shrinkToFit="0" vertical="center" wrapText="1"/>
    </xf>
    <xf borderId="36" fillId="2" fontId="1" numFmtId="0" xfId="0" applyAlignment="1" applyBorder="1" applyFont="1">
      <alignment shrinkToFit="0" vertical="center" wrapText="1"/>
    </xf>
    <xf borderId="1" fillId="2" fontId="28" numFmtId="0" xfId="0" applyAlignment="1" applyBorder="1" applyFont="1">
      <alignment horizontal="left" shrinkToFit="0" vertical="center" wrapText="1"/>
    </xf>
    <xf quotePrefix="1" borderId="134" fillId="2" fontId="2" numFmtId="0" xfId="0" applyAlignment="1" applyBorder="1" applyFont="1">
      <alignment horizontal="center" vertical="center"/>
    </xf>
    <xf borderId="135" fillId="0" fontId="3" numFmtId="0" xfId="0" applyBorder="1" applyFont="1"/>
    <xf borderId="136" fillId="0" fontId="3" numFmtId="0" xfId="0" applyBorder="1" applyFont="1"/>
    <xf borderId="137" fillId="0" fontId="3" numFmtId="0" xfId="0" applyBorder="1" applyFont="1"/>
    <xf borderId="24" fillId="2" fontId="1" numFmtId="0" xfId="0" applyAlignment="1" applyBorder="1" applyFont="1">
      <alignment vertical="center"/>
    </xf>
    <xf borderId="7" fillId="0" fontId="1" numFmtId="0" xfId="0" applyBorder="1" applyFont="1"/>
    <xf borderId="112" fillId="2" fontId="4" numFmtId="0" xfId="0" applyAlignment="1" applyBorder="1" applyFont="1">
      <alignment horizontal="left" vertical="center"/>
    </xf>
    <xf borderId="112" fillId="2" fontId="2" numFmtId="0" xfId="0" applyAlignment="1" applyBorder="1" applyFont="1">
      <alignment horizontal="left" vertical="center"/>
    </xf>
    <xf borderId="36" fillId="2" fontId="2" numFmtId="0" xfId="0" applyAlignment="1" applyBorder="1" applyFont="1">
      <alignment horizontal="left" vertical="center"/>
    </xf>
    <xf borderId="24" fillId="2" fontId="2" numFmtId="0" xfId="0" applyAlignment="1" applyBorder="1" applyFont="1">
      <alignment horizontal="left" shrinkToFit="0" vertical="center" wrapText="1"/>
    </xf>
    <xf borderId="78" fillId="2" fontId="2" numFmtId="0" xfId="0" applyAlignment="1" applyBorder="1" applyFont="1">
      <alignment horizontal="left" shrinkToFit="0" vertical="center" wrapText="1"/>
    </xf>
    <xf borderId="25" fillId="2" fontId="2" numFmtId="0" xfId="0" applyAlignment="1" applyBorder="1" applyFont="1">
      <alignment horizontal="left" shrinkToFit="0" vertical="center" wrapText="1"/>
    </xf>
    <xf borderId="7" fillId="7" fontId="1" numFmtId="0" xfId="0" applyAlignment="1" applyBorder="1" applyFont="1">
      <alignment horizontal="left" shrinkToFit="0" vertical="center" wrapText="1"/>
    </xf>
    <xf borderId="113" fillId="4" fontId="1" numFmtId="0" xfId="0" applyAlignment="1" applyBorder="1" applyFont="1">
      <alignment horizontal="center" vertical="center"/>
    </xf>
    <xf borderId="39" fillId="2" fontId="1" numFmtId="0" xfId="0" applyAlignment="1" applyBorder="1" applyFont="1">
      <alignment horizontal="center" vertical="center"/>
    </xf>
    <xf borderId="126" fillId="2" fontId="1" numFmtId="0" xfId="0" applyAlignment="1" applyBorder="1" applyFont="1">
      <alignment horizontal="left" vertical="center"/>
    </xf>
    <xf borderId="44" fillId="2" fontId="1" numFmtId="0" xfId="0" applyAlignment="1" applyBorder="1" applyFont="1">
      <alignment horizontal="center" vertical="center"/>
    </xf>
    <xf borderId="138" fillId="2" fontId="1" numFmtId="0" xfId="0" applyAlignment="1" applyBorder="1" applyFont="1">
      <alignment horizontal="left" vertical="center"/>
    </xf>
    <xf borderId="139" fillId="2" fontId="1" numFmtId="0" xfId="0" applyAlignment="1" applyBorder="1" applyFont="1">
      <alignment vertical="center"/>
    </xf>
    <xf borderId="105" fillId="2" fontId="1" numFmtId="0" xfId="0" applyAlignment="1" applyBorder="1" applyFont="1">
      <alignment vertical="center"/>
    </xf>
    <xf borderId="106" fillId="2" fontId="1" numFmtId="0" xfId="0" applyAlignment="1" applyBorder="1" applyFont="1">
      <alignment vertical="center"/>
    </xf>
    <xf borderId="78" fillId="2" fontId="1" numFmtId="0" xfId="0" applyAlignment="1" applyBorder="1" applyFont="1">
      <alignment horizontal="center" vertical="center"/>
    </xf>
    <xf borderId="140" fillId="2" fontId="1" numFmtId="0" xfId="0" applyAlignment="1" applyBorder="1" applyFont="1">
      <alignment vertical="center"/>
    </xf>
    <xf borderId="141" fillId="2" fontId="1" numFmtId="0" xfId="0" applyAlignment="1" applyBorder="1" applyFont="1">
      <alignment vertical="center"/>
    </xf>
    <xf borderId="142" fillId="2" fontId="1" numFmtId="0" xfId="0" applyAlignment="1" applyBorder="1" applyFont="1">
      <alignment vertical="center"/>
    </xf>
    <xf borderId="18" fillId="4" fontId="1" numFmtId="0" xfId="0" applyAlignment="1" applyBorder="1" applyFont="1">
      <alignment horizontal="center" vertical="center"/>
    </xf>
    <xf borderId="82" fillId="0" fontId="7" numFmtId="0" xfId="0" applyAlignment="1" applyBorder="1" applyFont="1">
      <alignment horizontal="center" shrinkToFit="0" vertical="center" wrapText="1"/>
    </xf>
    <xf borderId="69" fillId="2" fontId="1" numFmtId="0" xfId="0" applyAlignment="1" applyBorder="1" applyFont="1">
      <alignment shrinkToFit="0" vertical="center" wrapText="1"/>
    </xf>
    <xf borderId="104" fillId="5" fontId="1" numFmtId="0" xfId="0" applyAlignment="1" applyBorder="1" applyFont="1">
      <alignment horizontal="left" vertical="center"/>
    </xf>
    <xf borderId="55" fillId="2" fontId="1" numFmtId="0" xfId="0" applyAlignment="1" applyBorder="1" applyFont="1">
      <alignment shrinkToFit="0" vertical="center" wrapText="1"/>
    </xf>
    <xf borderId="58" fillId="5" fontId="1" numFmtId="0" xfId="0" applyAlignment="1" applyBorder="1" applyFont="1">
      <alignment horizontal="left" vertical="center"/>
    </xf>
    <xf borderId="1" fillId="2" fontId="1" numFmtId="0" xfId="0" applyAlignment="1" applyBorder="1" applyFont="1">
      <alignment horizontal="center" shrinkToFit="0" vertical="center" wrapText="1"/>
    </xf>
    <xf borderId="82" fillId="5" fontId="1" numFmtId="0" xfId="0" applyAlignment="1" applyBorder="1" applyFont="1">
      <alignment horizontal="left" vertical="center"/>
    </xf>
    <xf borderId="143" fillId="0" fontId="3" numFmtId="0" xfId="0" applyBorder="1" applyFont="1"/>
    <xf borderId="87" fillId="0" fontId="7" numFmtId="0" xfId="0" applyAlignment="1" applyBorder="1" applyFont="1">
      <alignment horizontal="center" shrinkToFit="0" vertical="center" wrapText="1"/>
    </xf>
    <xf borderId="62" fillId="0" fontId="1" numFmtId="0" xfId="0" applyAlignment="1" applyBorder="1" applyFont="1">
      <alignment horizontal="left" shrinkToFit="0" vertical="center" wrapText="1"/>
    </xf>
    <xf borderId="65" fillId="0" fontId="1" numFmtId="0" xfId="0" applyAlignment="1" applyBorder="1" applyFont="1">
      <alignment horizontal="left" shrinkToFit="0" vertical="center" wrapText="1"/>
    </xf>
    <xf borderId="102" fillId="5" fontId="1" numFmtId="0" xfId="0" applyAlignment="1" applyBorder="1" applyFont="1">
      <alignment horizontal="center" shrinkToFit="0" vertical="center" wrapText="1"/>
    </xf>
    <xf borderId="47" fillId="0" fontId="1" numFmtId="0" xfId="0" applyAlignment="1" applyBorder="1" applyFont="1">
      <alignment horizontal="left" shrinkToFit="0" vertical="center" wrapText="1"/>
    </xf>
    <xf borderId="47" fillId="5" fontId="1" numFmtId="0" xfId="0" applyAlignment="1" applyBorder="1" applyFont="1">
      <alignment horizontal="center" shrinkToFit="0" vertical="center" wrapText="1"/>
    </xf>
    <xf borderId="52" fillId="0" fontId="1" numFmtId="0" xfId="0" applyAlignment="1" applyBorder="1" applyFont="1">
      <alignment horizontal="left" shrinkToFit="0" vertical="center" wrapText="1"/>
    </xf>
    <xf borderId="52" fillId="5" fontId="1" numFmtId="0" xfId="0" applyAlignment="1" applyBorder="1" applyFont="1">
      <alignment horizontal="center" shrinkToFit="0" vertical="center" wrapText="1"/>
    </xf>
    <xf borderId="112" fillId="2" fontId="1" numFmtId="0" xfId="0" applyAlignment="1" applyBorder="1" applyFont="1">
      <alignment horizontal="left" vertical="center"/>
    </xf>
    <xf borderId="78" fillId="2" fontId="4" numFmtId="0" xfId="0" applyAlignment="1" applyBorder="1" applyFont="1">
      <alignment horizontal="left" vertical="center"/>
    </xf>
    <xf borderId="113" fillId="2" fontId="1" numFmtId="0" xfId="0" applyAlignment="1" applyBorder="1" applyFont="1">
      <alignment horizontal="left" vertical="center"/>
    </xf>
    <xf borderId="82" fillId="2" fontId="7" numFmtId="0" xfId="0" applyAlignment="1" applyBorder="1" applyFont="1">
      <alignment horizontal="center" shrinkToFit="0" vertical="center" wrapText="1"/>
    </xf>
    <xf borderId="82" fillId="2" fontId="7" numFmtId="0" xfId="0" applyAlignment="1" applyBorder="1" applyFont="1">
      <alignment horizontal="center" vertical="center"/>
    </xf>
    <xf borderId="47" fillId="0" fontId="1" numFmtId="0" xfId="0" applyAlignment="1" applyBorder="1" applyFont="1">
      <alignment horizontal="center" vertical="center"/>
    </xf>
    <xf borderId="52" fillId="0" fontId="1" numFmtId="0" xfId="0" applyAlignment="1" applyBorder="1" applyFont="1">
      <alignment horizontal="center" vertical="center"/>
    </xf>
    <xf borderId="112" fillId="2" fontId="27" numFmtId="0" xfId="0" applyAlignment="1" applyBorder="1" applyFont="1">
      <alignment horizontal="center" vertical="center"/>
    </xf>
    <xf borderId="112" fillId="2" fontId="28" numFmtId="0" xfId="0" applyAlignment="1" applyBorder="1" applyFont="1">
      <alignment horizontal="center" vertical="center"/>
    </xf>
    <xf borderId="27" fillId="2" fontId="2" numFmtId="0" xfId="0" applyAlignment="1" applyBorder="1" applyFont="1">
      <alignment horizontal="right" vertical="center"/>
    </xf>
    <xf borderId="1" fillId="2" fontId="2" numFmtId="0" xfId="0" applyAlignment="1" applyBorder="1" applyFont="1">
      <alignment horizontal="right" vertical="center"/>
    </xf>
    <xf borderId="1" fillId="2" fontId="31" numFmtId="0" xfId="0" applyAlignment="1" applyBorder="1" applyFont="1">
      <alignment horizontal="center" vertical="center"/>
    </xf>
    <xf borderId="7" fillId="3" fontId="2" numFmtId="0" xfId="0" applyAlignment="1" applyBorder="1" applyFont="1">
      <alignment horizontal="center" vertical="center"/>
    </xf>
    <xf borderId="82" fillId="2" fontId="1" numFmtId="0" xfId="0" applyAlignment="1" applyBorder="1" applyFont="1">
      <alignment horizontal="left" vertical="center"/>
    </xf>
    <xf borderId="58" fillId="2" fontId="1" numFmtId="0" xfId="0" applyAlignment="1" applyBorder="1" applyFont="1">
      <alignment horizontal="left" vertical="center"/>
    </xf>
    <xf borderId="7" fillId="0" fontId="32" numFmtId="0" xfId="0" applyBorder="1" applyFont="1"/>
    <xf borderId="15" fillId="0" fontId="1" numFmtId="0" xfId="0" applyAlignment="1" applyBorder="1" applyFont="1">
      <alignment horizontal="center" vertical="center"/>
    </xf>
    <xf borderId="33" fillId="0" fontId="1" numFmtId="0" xfId="0" applyAlignment="1" applyBorder="1" applyFont="1">
      <alignment horizontal="center" vertical="center"/>
    </xf>
    <xf borderId="1" fillId="2" fontId="2" numFmtId="0" xfId="0" applyAlignment="1" applyBorder="1" applyFont="1">
      <alignment horizontal="left" shrinkToFit="0" vertical="center" wrapText="1"/>
    </xf>
    <xf borderId="112" fillId="2" fontId="1" numFmtId="0" xfId="0" applyAlignment="1" applyBorder="1" applyFont="1">
      <alignment horizontal="left" shrinkToFit="0" vertical="center" wrapText="1"/>
    </xf>
    <xf borderId="144" fillId="5" fontId="1" numFmtId="0" xfId="0" applyAlignment="1" applyBorder="1" applyFont="1">
      <alignment horizontal="left" shrinkToFit="0" vertical="center" wrapText="1"/>
    </xf>
    <xf borderId="145" fillId="5" fontId="1" numFmtId="0" xfId="0" applyAlignment="1" applyBorder="1" applyFont="1">
      <alignment horizontal="left" shrinkToFit="0" vertical="center" wrapText="1"/>
    </xf>
    <xf borderId="146" fillId="5" fontId="1" numFmtId="0" xfId="0" applyAlignment="1" applyBorder="1" applyFont="1">
      <alignment horizontal="left" shrinkToFit="0" vertical="center" wrapText="1"/>
    </xf>
    <xf borderId="147" fillId="5" fontId="1" numFmtId="0" xfId="0" applyAlignment="1" applyBorder="1" applyFont="1">
      <alignment horizontal="left" shrinkToFit="0" vertical="center" wrapText="1"/>
    </xf>
    <xf borderId="55" fillId="2" fontId="1" numFmtId="0" xfId="0" applyAlignment="1" applyBorder="1" applyFont="1">
      <alignment horizontal="center" shrinkToFit="0" vertical="center" wrapText="1"/>
    </xf>
    <xf borderId="146" fillId="5" fontId="1" numFmtId="0" xfId="0" applyAlignment="1" applyBorder="1" applyFont="1">
      <alignment horizontal="left" vertical="center"/>
    </xf>
    <xf borderId="147" fillId="5" fontId="1" numFmtId="0" xfId="0" applyAlignment="1" applyBorder="1" applyFont="1">
      <alignment horizontal="left" vertical="center"/>
    </xf>
    <xf borderId="148" fillId="5" fontId="1" numFmtId="0" xfId="0" applyAlignment="1" applyBorder="1" applyFont="1">
      <alignment horizontal="left" vertical="center"/>
    </xf>
    <xf borderId="149" fillId="5" fontId="1" numFmtId="0" xfId="0" applyAlignment="1" applyBorder="1" applyFont="1">
      <alignment horizontal="left" vertical="center"/>
    </xf>
    <xf borderId="128" fillId="2" fontId="1" numFmtId="0" xfId="0" applyAlignment="1" applyBorder="1" applyFont="1">
      <alignment horizontal="left" vertical="center"/>
    </xf>
    <xf borderId="107" fillId="3" fontId="2" numFmtId="0" xfId="0" applyAlignment="1" applyBorder="1" applyFont="1">
      <alignment horizontal="center" vertical="center"/>
    </xf>
    <xf borderId="150" fillId="0" fontId="3" numFmtId="0" xfId="0" applyBorder="1" applyFont="1"/>
    <xf borderId="128" fillId="3" fontId="2" numFmtId="0" xfId="0" applyAlignment="1" applyBorder="1" applyFont="1">
      <alignment horizontal="center" vertical="center"/>
    </xf>
    <xf borderId="28" fillId="3" fontId="2" numFmtId="0" xfId="0" applyAlignment="1" applyBorder="1" applyFont="1">
      <alignment horizontal="center" vertical="center"/>
    </xf>
    <xf borderId="151" fillId="2" fontId="2" numFmtId="0" xfId="0" applyAlignment="1" applyBorder="1" applyFont="1">
      <alignment horizontal="center" vertical="center"/>
    </xf>
    <xf borderId="35" fillId="2" fontId="2" numFmtId="0" xfId="0" applyAlignment="1" applyBorder="1" applyFont="1">
      <alignment horizontal="left" shrinkToFit="0" vertical="center" wrapText="1"/>
    </xf>
    <xf borderId="8" fillId="0" fontId="1" numFmtId="0" xfId="0" applyAlignment="1" applyBorder="1" applyFont="1">
      <alignment horizontal="left" shrinkToFit="0" vertical="center" wrapText="1"/>
    </xf>
    <xf borderId="36" fillId="2" fontId="2" numFmtId="0" xfId="0" applyAlignment="1" applyBorder="1" applyFont="1">
      <alignment horizontal="center" vertical="center"/>
    </xf>
    <xf borderId="25" fillId="2" fontId="2" numFmtId="0" xfId="0" applyAlignment="1" applyBorder="1" applyFont="1">
      <alignment horizontal="center" vertical="center"/>
    </xf>
    <xf borderId="32" fillId="0" fontId="1" numFmtId="0" xfId="0" applyAlignment="1" applyBorder="1" applyFont="1">
      <alignment horizontal="center" vertical="center"/>
    </xf>
    <xf borderId="128" fillId="4" fontId="1" numFmtId="0" xfId="0" applyAlignment="1" applyBorder="1" applyFont="1">
      <alignment horizontal="center" vertical="center"/>
    </xf>
    <xf borderId="114" fillId="4" fontId="1" numFmtId="0" xfId="0" applyAlignment="1" applyBorder="1" applyFont="1">
      <alignment horizontal="center" vertical="center"/>
    </xf>
    <xf borderId="152" fillId="5" fontId="1" numFmtId="0" xfId="0" applyAlignment="1" applyBorder="1" applyFont="1">
      <alignment horizontal="left" shrinkToFit="0" vertical="center" wrapText="1"/>
    </xf>
    <xf borderId="153" fillId="5" fontId="1" numFmtId="0" xfId="0" applyAlignment="1" applyBorder="1" applyFont="1">
      <alignment horizontal="left" shrinkToFit="0" vertical="center" wrapText="1"/>
    </xf>
    <xf borderId="154" fillId="5" fontId="1" numFmtId="0" xfId="0" applyAlignment="1" applyBorder="1" applyFont="1">
      <alignment horizontal="left" vertical="center"/>
    </xf>
    <xf borderId="155" fillId="5" fontId="1" numFmtId="0" xfId="0" applyAlignment="1" applyBorder="1" applyFont="1">
      <alignment horizontal="left" vertical="center"/>
    </xf>
    <xf borderId="156" fillId="5" fontId="1" numFmtId="0" xfId="0" applyAlignment="1" applyBorder="1" applyFont="1">
      <alignment horizontal="left" vertical="center"/>
    </xf>
    <xf borderId="157" fillId="5" fontId="1" numFmtId="0" xfId="0" applyAlignment="1" applyBorder="1" applyFont="1">
      <alignment horizontal="left" vertical="center"/>
    </xf>
    <xf borderId="58" fillId="2" fontId="1" numFmtId="14" xfId="0" applyAlignment="1" applyBorder="1" applyFont="1" applyNumberFormat="1">
      <alignment horizontal="left" shrinkToFit="0" vertical="center" wrapText="1"/>
    </xf>
    <xf borderId="146" fillId="2" fontId="1" numFmtId="0" xfId="0" applyAlignment="1" applyBorder="1" applyFont="1">
      <alignment horizontal="left" shrinkToFit="0" vertical="center" wrapText="1"/>
    </xf>
    <xf borderId="147" fillId="2" fontId="1" numFmtId="0" xfId="0" applyAlignment="1" applyBorder="1" applyFont="1">
      <alignment horizontal="left" shrinkToFit="0" vertical="center" wrapText="1"/>
    </xf>
    <xf borderId="148" fillId="2" fontId="1" numFmtId="0" xfId="0" applyAlignment="1" applyBorder="1" applyFont="1">
      <alignment horizontal="left" shrinkToFit="0" vertical="center" wrapText="1"/>
    </xf>
    <xf borderId="149" fillId="2" fontId="1" numFmtId="0" xfId="0" applyAlignment="1" applyBorder="1" applyFont="1">
      <alignment horizontal="left" shrinkToFit="0" vertical="center" wrapText="1"/>
    </xf>
    <xf borderId="58" fillId="2" fontId="1" numFmtId="164" xfId="0" applyAlignment="1" applyBorder="1" applyFont="1" applyNumberFormat="1">
      <alignment horizontal="left" shrinkToFit="0" vertical="center" wrapText="1"/>
    </xf>
    <xf borderId="146" fillId="2" fontId="1" numFmtId="164" xfId="0" applyAlignment="1" applyBorder="1" applyFont="1" applyNumberFormat="1">
      <alignment horizontal="left" shrinkToFit="0" vertical="center" wrapText="1"/>
    </xf>
    <xf borderId="147" fillId="2" fontId="1" numFmtId="164" xfId="0" applyAlignment="1" applyBorder="1" applyFont="1" applyNumberFormat="1">
      <alignment horizontal="left" shrinkToFit="0" vertical="center" wrapText="1"/>
    </xf>
    <xf borderId="148" fillId="2" fontId="1" numFmtId="164" xfId="0" applyAlignment="1" applyBorder="1" applyFont="1" applyNumberFormat="1">
      <alignment horizontal="left" shrinkToFit="0" vertical="center" wrapText="1"/>
    </xf>
    <xf borderId="149" fillId="2" fontId="1" numFmtId="164" xfId="0" applyAlignment="1" applyBorder="1" applyFont="1" applyNumberFormat="1">
      <alignment horizontal="left" shrinkToFit="0" vertical="center" wrapText="1"/>
    </xf>
    <xf borderId="82" fillId="5" fontId="1" numFmtId="0" xfId="0" applyAlignment="1" applyBorder="1" applyFont="1">
      <alignment shrinkToFit="0" vertical="center" wrapText="1"/>
    </xf>
    <xf borderId="144" fillId="5" fontId="1" numFmtId="0" xfId="0" applyAlignment="1" applyBorder="1" applyFont="1">
      <alignment shrinkToFit="0" vertical="center" wrapText="1"/>
    </xf>
    <xf borderId="145" fillId="5" fontId="1" numFmtId="0" xfId="0" applyAlignment="1" applyBorder="1" applyFont="1">
      <alignment shrinkToFit="0" vertical="center" wrapText="1"/>
    </xf>
    <xf borderId="146" fillId="5" fontId="1" numFmtId="0" xfId="0" applyAlignment="1" applyBorder="1" applyFont="1">
      <alignment shrinkToFit="0" vertical="center" wrapText="1"/>
    </xf>
    <xf borderId="147" fillId="5" fontId="1" numFmtId="0" xfId="0" applyAlignment="1" applyBorder="1" applyFont="1">
      <alignment shrinkToFit="0" vertical="center" wrapText="1"/>
    </xf>
    <xf borderId="58" fillId="5" fontId="1" numFmtId="0" xfId="0" applyAlignment="1" applyBorder="1" applyFont="1">
      <alignment shrinkToFit="0" vertical="center" wrapText="1"/>
    </xf>
    <xf borderId="152" fillId="5" fontId="1" numFmtId="0" xfId="0" applyAlignment="1" applyBorder="1" applyFont="1">
      <alignment shrinkToFit="0" vertical="center" wrapText="1"/>
    </xf>
    <xf borderId="153" fillId="5" fontId="1" numFmtId="0" xfId="0" applyAlignment="1" applyBorder="1" applyFont="1">
      <alignment shrinkToFit="0" vertical="center" wrapText="1"/>
    </xf>
    <xf borderId="58" fillId="5" fontId="1" numFmtId="0" xfId="0" applyAlignment="1" applyBorder="1" applyFont="1">
      <alignment vertical="center"/>
    </xf>
    <xf borderId="146" fillId="5" fontId="1" numFmtId="0" xfId="0" applyAlignment="1" applyBorder="1" applyFont="1">
      <alignment vertical="center"/>
    </xf>
    <xf borderId="147" fillId="5" fontId="1" numFmtId="0" xfId="0" applyAlignment="1" applyBorder="1" applyFont="1">
      <alignment vertical="center"/>
    </xf>
    <xf borderId="112" fillId="2" fontId="21" numFmtId="0" xfId="0" applyAlignment="1" applyBorder="1" applyFont="1">
      <alignment horizontal="center" shrinkToFit="0" vertical="center" wrapText="1"/>
    </xf>
    <xf borderId="36" fillId="2" fontId="21" numFmtId="0" xfId="0" applyAlignment="1" applyBorder="1" applyFont="1">
      <alignment horizontal="center" shrinkToFit="0" vertical="center" wrapText="1"/>
    </xf>
    <xf borderId="1" fillId="2" fontId="21" numFmtId="0" xfId="0" applyAlignment="1" applyBorder="1" applyFont="1">
      <alignment horizontal="center" shrinkToFit="0" vertical="center" wrapText="1"/>
    </xf>
    <xf borderId="25" fillId="2" fontId="21" numFmtId="0" xfId="0" applyAlignment="1" applyBorder="1" applyFont="1">
      <alignment horizontal="center" shrinkToFit="0" vertical="center" wrapText="1"/>
    </xf>
    <xf borderId="27" fillId="2" fontId="21" numFmtId="0" xfId="0" applyAlignment="1" applyBorder="1" applyFont="1">
      <alignment horizontal="center" shrinkToFit="0" vertical="center" wrapText="1"/>
    </xf>
    <xf borderId="28" fillId="2" fontId="21" numFmtId="0" xfId="0" applyAlignment="1" applyBorder="1" applyFont="1">
      <alignment horizontal="center" shrinkToFit="0" vertical="center" wrapText="1"/>
    </xf>
    <xf borderId="39" fillId="7" fontId="2" numFmtId="0" xfId="0" applyAlignment="1" applyBorder="1" applyFont="1">
      <alignment horizontal="center" shrinkToFit="0" vertical="center" wrapText="1"/>
    </xf>
    <xf borderId="7" fillId="13" fontId="1" numFmtId="0" xfId="0" applyAlignment="1" applyBorder="1" applyFill="1" applyFont="1">
      <alignment horizontal="left" shrinkToFit="0" vertical="center" wrapText="1"/>
    </xf>
    <xf borderId="82" fillId="2" fontId="1" numFmtId="1" xfId="0" applyAlignment="1" applyBorder="1" applyFont="1" applyNumberFormat="1">
      <alignment horizontal="center" vertical="center"/>
    </xf>
    <xf borderId="58" fillId="2" fontId="1" numFmtId="1" xfId="0" applyAlignment="1" applyBorder="1" applyFont="1" applyNumberFormat="1">
      <alignment horizontal="center" vertical="center"/>
    </xf>
    <xf borderId="58" fillId="7" fontId="2" numFmtId="0" xfId="0" applyAlignment="1" applyBorder="1" applyFont="1">
      <alignment horizontal="left" shrinkToFit="0" vertical="center" wrapText="1"/>
    </xf>
    <xf borderId="58" fillId="7" fontId="1" numFmtId="9" xfId="0" applyAlignment="1" applyBorder="1" applyFont="1" applyNumberFormat="1">
      <alignment horizontal="center" vertical="center"/>
    </xf>
    <xf borderId="69" fillId="13" fontId="1" numFmtId="0" xfId="0" applyAlignment="1" applyBorder="1" applyFont="1">
      <alignment horizontal="left" shrinkToFit="0" vertical="center" wrapText="1"/>
    </xf>
    <xf borderId="104" fillId="2" fontId="1" numFmtId="1" xfId="0" applyAlignment="1" applyBorder="1" applyFont="1" applyNumberFormat="1">
      <alignment horizontal="center" vertical="center"/>
    </xf>
    <xf borderId="1" fillId="2" fontId="33" numFmtId="0" xfId="0" applyAlignment="1" applyBorder="1" applyFont="1">
      <alignment horizontal="left" vertical="center"/>
    </xf>
    <xf borderId="58" fillId="7" fontId="6" numFmtId="0" xfId="0" applyAlignment="1" applyBorder="1" applyFont="1">
      <alignment horizontal="left" shrinkToFit="0" vertical="center" wrapText="1"/>
    </xf>
    <xf borderId="158" fillId="3" fontId="2" numFmtId="0" xfId="0" applyAlignment="1" applyBorder="1" applyFont="1">
      <alignment horizontal="center" shrinkToFit="0" vertical="center" wrapText="1"/>
    </xf>
    <xf borderId="159" fillId="3" fontId="2" numFmtId="0" xfId="0" applyAlignment="1" applyBorder="1" applyFont="1">
      <alignment horizontal="center" shrinkToFit="0" vertical="center" wrapText="1"/>
    </xf>
    <xf borderId="25" fillId="2" fontId="2" numFmtId="0" xfId="0" applyAlignment="1" applyBorder="1" applyFont="1">
      <alignment horizontal="left" vertical="center"/>
    </xf>
    <xf borderId="27" fillId="2" fontId="2" numFmtId="0" xfId="0" applyAlignment="1" applyBorder="1" applyFont="1">
      <alignment horizontal="left" vertical="center"/>
    </xf>
    <xf borderId="28" fillId="2" fontId="2" numFmtId="0" xfId="0" applyAlignment="1" applyBorder="1" applyFont="1">
      <alignment horizontal="left" vertical="center"/>
    </xf>
    <xf borderId="1" fillId="2" fontId="34" numFmtId="0" xfId="0" applyAlignment="1" applyBorder="1" applyFont="1">
      <alignment horizontal="left" vertical="center"/>
    </xf>
    <xf borderId="39" fillId="3" fontId="2" numFmtId="0" xfId="0" applyAlignment="1" applyBorder="1" applyFont="1">
      <alignment horizontal="center" vertical="center"/>
    </xf>
    <xf borderId="144" fillId="3" fontId="2" numFmtId="0" xfId="0" applyAlignment="1" applyBorder="1" applyFont="1">
      <alignment horizontal="center" vertical="center"/>
    </xf>
    <xf borderId="145" fillId="3" fontId="2" numFmtId="0" xfId="0" applyAlignment="1" applyBorder="1" applyFont="1">
      <alignment horizontal="center" vertical="center"/>
    </xf>
    <xf borderId="55" fillId="4" fontId="1" numFmtId="0" xfId="0" applyAlignment="1" applyBorder="1" applyFont="1">
      <alignment horizontal="center" shrinkToFit="0" vertical="center" wrapText="1"/>
    </xf>
    <xf borderId="146" fillId="4" fontId="1" numFmtId="0" xfId="0" applyAlignment="1" applyBorder="1" applyFont="1">
      <alignment horizontal="center" shrinkToFit="0" vertical="center" wrapText="1"/>
    </xf>
    <xf borderId="147" fillId="4" fontId="1" numFmtId="0" xfId="0" applyAlignment="1" applyBorder="1" applyFont="1">
      <alignment horizontal="center" shrinkToFit="0" vertical="center" wrapText="1"/>
    </xf>
    <xf borderId="152" fillId="4" fontId="1" numFmtId="0" xfId="0" applyAlignment="1" applyBorder="1" applyFont="1">
      <alignment horizontal="center" shrinkToFit="0" vertical="center" wrapText="1"/>
    </xf>
    <xf borderId="153" fillId="4" fontId="1" numFmtId="0" xfId="0" applyAlignment="1" applyBorder="1" applyFont="1">
      <alignment horizontal="center" shrinkToFit="0" vertical="center" wrapText="1"/>
    </xf>
    <xf borderId="148" fillId="4" fontId="1" numFmtId="0" xfId="0" applyAlignment="1" applyBorder="1" applyFont="1">
      <alignment horizontal="center" shrinkToFit="0" vertical="center" wrapText="1"/>
    </xf>
    <xf borderId="149" fillId="4" fontId="1" numFmtId="0" xfId="0" applyAlignment="1" applyBorder="1" applyFont="1">
      <alignment horizontal="center" shrinkToFit="0" vertical="center" wrapText="1"/>
    </xf>
    <xf borderId="144" fillId="3" fontId="2" numFmtId="0" xfId="0" applyAlignment="1" applyBorder="1" applyFont="1">
      <alignment horizontal="center" shrinkToFit="0" vertical="center" wrapText="1"/>
    </xf>
    <xf borderId="145" fillId="3" fontId="2" numFmtId="0" xfId="0" applyAlignment="1" applyBorder="1" applyFont="1">
      <alignment horizontal="center" shrinkToFit="0" vertical="center" wrapText="1"/>
    </xf>
    <xf borderId="58" fillId="5" fontId="1" numFmtId="0" xfId="0" applyAlignment="1" applyBorder="1" applyFont="1">
      <alignment horizontal="left" shrinkToFit="0" vertical="top" wrapText="1"/>
    </xf>
    <xf borderId="146" fillId="5" fontId="1" numFmtId="0" xfId="0" applyAlignment="1" applyBorder="1" applyFont="1">
      <alignment horizontal="left" shrinkToFit="0" vertical="top" wrapText="1"/>
    </xf>
    <xf borderId="147" fillId="5" fontId="1" numFmtId="0" xfId="0" applyAlignment="1" applyBorder="1" applyFont="1">
      <alignment horizontal="left" shrinkToFit="0" vertical="top" wrapText="1"/>
    </xf>
    <xf borderId="152" fillId="5" fontId="1" numFmtId="0" xfId="0" applyAlignment="1" applyBorder="1" applyFont="1">
      <alignment horizontal="left" shrinkToFit="0" vertical="top" wrapText="1"/>
    </xf>
    <xf borderId="153" fillId="5" fontId="1" numFmtId="0" xfId="0" applyAlignment="1" applyBorder="1" applyFont="1">
      <alignment horizontal="left" shrinkToFit="0" vertical="top" wrapText="1"/>
    </xf>
    <xf borderId="148" fillId="5" fontId="1" numFmtId="0" xfId="0" applyAlignment="1" applyBorder="1" applyFont="1">
      <alignment horizontal="left" shrinkToFit="0" vertical="top" wrapText="1"/>
    </xf>
    <xf borderId="149" fillId="5" fontId="1" numFmtId="0" xfId="0" applyAlignment="1" applyBorder="1" applyFont="1">
      <alignment horizontal="left" shrinkToFit="0" vertical="top" wrapText="1"/>
    </xf>
    <xf borderId="154" fillId="5" fontId="1" numFmtId="0" xfId="0" applyAlignment="1" applyBorder="1" applyFont="1">
      <alignment horizontal="left" shrinkToFit="0" vertical="top" wrapText="1"/>
    </xf>
    <xf borderId="155" fillId="5" fontId="1" numFmtId="0" xfId="0" applyAlignment="1" applyBorder="1" applyFont="1">
      <alignment horizontal="left" shrinkToFit="0" vertical="top" wrapText="1"/>
    </xf>
    <xf borderId="1" fillId="5" fontId="1" numFmtId="0" xfId="0" applyAlignment="1" applyBorder="1" applyFont="1">
      <alignment horizontal="left" shrinkToFit="0" vertical="top" wrapText="1"/>
    </xf>
    <xf borderId="25" fillId="5" fontId="1" numFmtId="0" xfId="0" applyAlignment="1" applyBorder="1" applyFont="1">
      <alignment horizontal="left" shrinkToFit="0" vertical="top" wrapText="1"/>
    </xf>
    <xf borderId="156" fillId="5" fontId="1" numFmtId="0" xfId="0" applyAlignment="1" applyBorder="1" applyFont="1">
      <alignment horizontal="left" shrinkToFit="0" vertical="top" wrapText="1"/>
    </xf>
    <xf borderId="157" fillId="5" fontId="1" numFmtId="0" xfId="0" applyAlignment="1" applyBorder="1" applyFont="1">
      <alignment horizontal="left" shrinkToFit="0" vertical="top" wrapText="1"/>
    </xf>
    <xf borderId="7" fillId="3" fontId="21" numFmtId="0" xfId="0" applyAlignment="1" applyBorder="1" applyFont="1">
      <alignment horizontal="center" shrinkToFit="0" vertical="center" wrapText="1"/>
    </xf>
    <xf borderId="112" fillId="3" fontId="21" numFmtId="0" xfId="0" applyAlignment="1" applyBorder="1" applyFont="1">
      <alignment horizontal="center" shrinkToFit="0" vertical="center" wrapText="1"/>
    </xf>
    <xf borderId="36" fillId="3" fontId="21" numFmtId="0" xfId="0" applyAlignment="1" applyBorder="1" applyFont="1">
      <alignment horizontal="center" shrinkToFit="0" vertical="center" wrapText="1"/>
    </xf>
    <xf borderId="1" fillId="3" fontId="21" numFmtId="0" xfId="0" applyAlignment="1" applyBorder="1" applyFont="1">
      <alignment horizontal="center" shrinkToFit="0" vertical="center" wrapText="1"/>
    </xf>
    <xf borderId="25" fillId="3" fontId="21" numFmtId="0" xfId="0" applyAlignment="1" applyBorder="1" applyFont="1">
      <alignment horizontal="center" shrinkToFit="0" vertical="center" wrapText="1"/>
    </xf>
    <xf borderId="27" fillId="3" fontId="21" numFmtId="0" xfId="0" applyAlignment="1" applyBorder="1" applyFont="1">
      <alignment horizontal="center" shrinkToFit="0" vertical="center" wrapText="1"/>
    </xf>
    <xf borderId="28" fillId="3" fontId="21" numFmtId="0" xfId="0" applyAlignment="1" applyBorder="1" applyFont="1">
      <alignment horizontal="center" shrinkToFit="0" vertical="center" wrapText="1"/>
    </xf>
    <xf borderId="10" fillId="2" fontId="1" numFmtId="0" xfId="0" applyAlignment="1" applyBorder="1" applyFont="1">
      <alignment horizontal="left" vertical="center"/>
    </xf>
    <xf borderId="36" fillId="2" fontId="1" numFmtId="0" xfId="0" applyBorder="1" applyFont="1"/>
    <xf borderId="24" fillId="2" fontId="1" numFmtId="0" xfId="0" applyAlignment="1" applyBorder="1" applyFont="1">
      <alignment horizontal="center" vertical="center"/>
    </xf>
    <xf borderId="2" fillId="14" fontId="35" numFmtId="0" xfId="0" applyAlignment="1" applyBorder="1" applyFill="1" applyFont="1">
      <alignment horizontal="center" shrinkToFit="0" wrapText="1"/>
    </xf>
    <xf borderId="78" fillId="14" fontId="35" numFmtId="0" xfId="0" applyAlignment="1" applyBorder="1" applyFont="1">
      <alignment horizontal="center" shrinkToFit="0" wrapText="1"/>
    </xf>
    <xf borderId="25" fillId="2" fontId="1" numFmtId="0" xfId="0" applyBorder="1" applyFont="1"/>
    <xf borderId="124" fillId="2" fontId="1" numFmtId="0" xfId="0" applyBorder="1" applyFont="1"/>
    <xf borderId="12" fillId="0" fontId="1" numFmtId="0" xfId="0" applyAlignment="1" applyBorder="1" applyFont="1">
      <alignment shrinkToFit="0" vertical="center" wrapText="1"/>
    </xf>
    <xf borderId="1" fillId="15" fontId="17" numFmtId="0" xfId="0" applyAlignment="1" applyBorder="1" applyFill="1" applyFont="1">
      <alignment horizontal="left" vertical="center"/>
    </xf>
    <xf borderId="1" fillId="2" fontId="1" numFmtId="0" xfId="0" applyAlignment="1" applyBorder="1" applyFont="1">
      <alignment shrinkToFit="0" wrapText="1"/>
    </xf>
    <xf borderId="12" fillId="0" fontId="1" numFmtId="0" xfId="0" applyAlignment="1" applyBorder="1" applyFont="1">
      <alignment shrinkToFit="0" vertical="top" wrapText="1"/>
    </xf>
    <xf borderId="28" fillId="2" fontId="1" numFmtId="0" xfId="0" applyBorder="1" applyFont="1"/>
    <xf borderId="0" fillId="0" fontId="2" numFmtId="0" xfId="0" applyFont="1"/>
    <xf borderId="0" fillId="0" fontId="1" numFmtId="0" xfId="0" applyFont="1"/>
    <xf borderId="0" fillId="0" fontId="32" numFmtId="0" xfId="0" applyAlignment="1" applyFont="1">
      <alignment horizontal="left" readingOrder="1" vertical="center"/>
    </xf>
    <xf quotePrefix="1" borderId="0" fillId="0" fontId="1" numFmtId="0" xfId="0" applyFont="1"/>
    <xf borderId="1" fillId="2" fontId="2" numFmtId="0" xfId="0" applyBorder="1" applyFont="1"/>
  </cellXfs>
  <cellStyles count="1">
    <cellStyle xfId="0" name="Normal" builtinId="0"/>
  </cellStyles>
  <dxfs count="4">
    <dxf>
      <font/>
      <fill>
        <patternFill patternType="solid">
          <fgColor rgb="FFCCFF99"/>
          <bgColor rgb="FFCCFF99"/>
        </patternFill>
      </fill>
      <border/>
    </dxf>
    <dxf>
      <font/>
      <fill>
        <patternFill patternType="solid">
          <fgColor theme="0"/>
          <bgColor theme="0"/>
        </patternFill>
      </fill>
      <border/>
    </dxf>
    <dxf>
      <font/>
      <fill>
        <patternFill patternType="solid">
          <fgColor theme="1"/>
          <bgColor theme="1"/>
        </patternFill>
      </fill>
      <border/>
    </dxf>
    <dxf>
      <font/>
      <fill>
        <patternFill patternType="solid">
          <fgColor rgb="FFFF9999"/>
          <bgColor rgb="FFFF9999"/>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externalLink" Target="externalLinks/externalLink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906000" cy="828675"/>
    <xdr:grpSp>
      <xdr:nvGrpSpPr>
        <xdr:cNvPr id="2" name="Shape 2"/>
        <xdr:cNvGrpSpPr/>
      </xdr:nvGrpSpPr>
      <xdr:grpSpPr>
        <a:xfrm>
          <a:off x="393000" y="3365663"/>
          <a:ext cx="9906000" cy="828675"/>
          <a:chOff x="393000" y="3365663"/>
          <a:chExt cx="9906000" cy="828675"/>
        </a:xfrm>
      </xdr:grpSpPr>
      <xdr:grpSp>
        <xdr:nvGrpSpPr>
          <xdr:cNvPr id="3" name="Shape 3"/>
          <xdr:cNvGrpSpPr/>
        </xdr:nvGrpSpPr>
        <xdr:grpSpPr>
          <a:xfrm>
            <a:off x="393000" y="3365663"/>
            <a:ext cx="9906000" cy="828675"/>
            <a:chOff x="393000" y="3365663"/>
            <a:chExt cx="9906000" cy="828675"/>
          </a:xfrm>
        </xdr:grpSpPr>
        <xdr:sp>
          <xdr:nvSpPr>
            <xdr:cNvPr id="4" name="Shape 4"/>
            <xdr:cNvSpPr/>
          </xdr:nvSpPr>
          <xdr:spPr>
            <a:xfrm>
              <a:off x="393000" y="3365663"/>
              <a:ext cx="9906000" cy="8286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xdr:cNvGrpSpPr/>
          </xdr:nvGrpSpPr>
          <xdr:grpSpPr>
            <a:xfrm>
              <a:off x="393000" y="3365663"/>
              <a:ext cx="9906000" cy="828675"/>
              <a:chOff x="393000" y="3365663"/>
              <a:chExt cx="9905989" cy="828653"/>
            </a:xfrm>
          </xdr:grpSpPr>
          <xdr:sp>
            <xdr:nvSpPr>
              <xdr:cNvPr id="6" name="Shape 6"/>
              <xdr:cNvSpPr/>
            </xdr:nvSpPr>
            <xdr:spPr>
              <a:xfrm>
                <a:off x="393000" y="3365663"/>
                <a:ext cx="9905975" cy="828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7" name="Shape 7"/>
              <xdr:cNvGrpSpPr/>
            </xdr:nvGrpSpPr>
            <xdr:grpSpPr>
              <a:xfrm>
                <a:off x="393000" y="3365663"/>
                <a:ext cx="9905989" cy="828653"/>
                <a:chOff x="460585" y="419100"/>
                <a:chExt cx="10356850" cy="841775"/>
              </a:xfrm>
            </xdr:grpSpPr>
            <xdr:sp>
              <xdr:nvSpPr>
                <xdr:cNvPr id="8" name="Shape 8"/>
                <xdr:cNvSpPr/>
              </xdr:nvSpPr>
              <xdr:spPr>
                <a:xfrm>
                  <a:off x="460585" y="419100"/>
                  <a:ext cx="10356850" cy="841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9" name="Shape 9"/>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10" name="Shape 10"/>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11" name="Shape 11"/>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12" name="Shape 12"/>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oneCellAnchor>
    <xdr:from>
      <xdr:col>1</xdr:col>
      <xdr:colOff>66675</xdr:colOff>
      <xdr:row>2</xdr:row>
      <xdr:rowOff>47625</xdr:rowOff>
    </xdr:from>
    <xdr:ext cx="9906000" cy="828675"/>
    <xdr:grpSp>
      <xdr:nvGrpSpPr>
        <xdr:cNvPr id="2" name="Shape 2"/>
        <xdr:cNvGrpSpPr/>
      </xdr:nvGrpSpPr>
      <xdr:grpSpPr>
        <a:xfrm>
          <a:off x="393000" y="3365663"/>
          <a:ext cx="9906000" cy="828675"/>
          <a:chOff x="393000" y="3365663"/>
          <a:chExt cx="9906000" cy="828675"/>
        </a:xfrm>
      </xdr:grpSpPr>
      <xdr:grpSp>
        <xdr:nvGrpSpPr>
          <xdr:cNvPr id="13" name="Shape 13"/>
          <xdr:cNvGrpSpPr/>
        </xdr:nvGrpSpPr>
        <xdr:grpSpPr>
          <a:xfrm>
            <a:off x="393000" y="3365663"/>
            <a:ext cx="9906000" cy="828675"/>
            <a:chOff x="393000" y="3365663"/>
            <a:chExt cx="9906000" cy="828675"/>
          </a:xfrm>
        </xdr:grpSpPr>
        <xdr:sp>
          <xdr:nvSpPr>
            <xdr:cNvPr id="4" name="Shape 4"/>
            <xdr:cNvSpPr/>
          </xdr:nvSpPr>
          <xdr:spPr>
            <a:xfrm>
              <a:off x="393000" y="3365663"/>
              <a:ext cx="9906000" cy="8286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4" name="Shape 14"/>
            <xdr:cNvGrpSpPr/>
          </xdr:nvGrpSpPr>
          <xdr:grpSpPr>
            <a:xfrm>
              <a:off x="393000" y="3365663"/>
              <a:ext cx="9906000" cy="828675"/>
              <a:chOff x="393000" y="3365663"/>
              <a:chExt cx="9905989" cy="828653"/>
            </a:xfrm>
          </xdr:grpSpPr>
          <xdr:sp>
            <xdr:nvSpPr>
              <xdr:cNvPr id="15" name="Shape 15"/>
              <xdr:cNvSpPr/>
            </xdr:nvSpPr>
            <xdr:spPr>
              <a:xfrm>
                <a:off x="393000" y="3365663"/>
                <a:ext cx="9905975" cy="828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6" name="Shape 16"/>
              <xdr:cNvGrpSpPr/>
            </xdr:nvGrpSpPr>
            <xdr:grpSpPr>
              <a:xfrm>
                <a:off x="393000" y="3365663"/>
                <a:ext cx="9905989" cy="828653"/>
                <a:chOff x="460585" y="419100"/>
                <a:chExt cx="10356850" cy="841775"/>
              </a:xfrm>
            </xdr:grpSpPr>
            <xdr:sp>
              <xdr:nvSpPr>
                <xdr:cNvPr id="17" name="Shape 17"/>
                <xdr:cNvSpPr/>
              </xdr:nvSpPr>
              <xdr:spPr>
                <a:xfrm>
                  <a:off x="460585" y="419100"/>
                  <a:ext cx="10356850" cy="841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8" name="Shape 18"/>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19" name="Shape 19"/>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20" name="Shape 20"/>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21" name="Shape 21"/>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oneCellAnchor>
    <xdr:from>
      <xdr:col>2</xdr:col>
      <xdr:colOff>276225</xdr:colOff>
      <xdr:row>24</xdr:row>
      <xdr:rowOff>38100</xdr:rowOff>
    </xdr:from>
    <xdr:ext cx="8715375" cy="52482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94" name="Shape 94"/>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95" name="Shape 95"/>
            <xdr:cNvGrpSpPr/>
          </xdr:nvGrpSpPr>
          <xdr:grpSpPr>
            <a:xfrm>
              <a:off x="397763" y="3351375"/>
              <a:ext cx="9896475" cy="857250"/>
              <a:chOff x="397763" y="3351375"/>
              <a:chExt cx="9896475" cy="857240"/>
            </a:xfrm>
          </xdr:grpSpPr>
          <xdr:sp>
            <xdr:nvSpPr>
              <xdr:cNvPr id="96" name="Shape 96"/>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97" name="Shape 97"/>
              <xdr:cNvGrpSpPr/>
            </xdr:nvGrpSpPr>
            <xdr:grpSpPr>
              <a:xfrm>
                <a:off x="397763" y="3351375"/>
                <a:ext cx="9896475" cy="857240"/>
                <a:chOff x="460584" y="419100"/>
                <a:chExt cx="10345423" cy="861050"/>
              </a:xfrm>
            </xdr:grpSpPr>
            <xdr:sp>
              <xdr:nvSpPr>
                <xdr:cNvPr id="98" name="Shape 98"/>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99" name="Shape 99"/>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100" name="Shape 100"/>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101" name="Shape 101"/>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102" name="Shape 102"/>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103" name="Shape 103"/>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04" name="Shape 104"/>
            <xdr:cNvGrpSpPr/>
          </xdr:nvGrpSpPr>
          <xdr:grpSpPr>
            <a:xfrm>
              <a:off x="397763" y="3351375"/>
              <a:ext cx="9896475" cy="857250"/>
              <a:chOff x="397763" y="3351375"/>
              <a:chExt cx="9896475" cy="857240"/>
            </a:xfrm>
          </xdr:grpSpPr>
          <xdr:sp>
            <xdr:nvSpPr>
              <xdr:cNvPr id="105" name="Shape 105"/>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06" name="Shape 106"/>
              <xdr:cNvGrpSpPr/>
            </xdr:nvGrpSpPr>
            <xdr:grpSpPr>
              <a:xfrm>
                <a:off x="397763" y="3351375"/>
                <a:ext cx="9896475" cy="857240"/>
                <a:chOff x="460584" y="419100"/>
                <a:chExt cx="10345423" cy="861050"/>
              </a:xfrm>
            </xdr:grpSpPr>
            <xdr:sp>
              <xdr:nvSpPr>
                <xdr:cNvPr id="107" name="Shape 107"/>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08" name="Shape 108"/>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109" name="Shape 109"/>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110" name="Shape 110"/>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111" name="Shape 111"/>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22" name="Shape 22"/>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3" name="Shape 23"/>
            <xdr:cNvGrpSpPr/>
          </xdr:nvGrpSpPr>
          <xdr:grpSpPr>
            <a:xfrm>
              <a:off x="397763" y="3351375"/>
              <a:ext cx="9896475" cy="857250"/>
              <a:chOff x="397763" y="3351375"/>
              <a:chExt cx="9896475" cy="857240"/>
            </a:xfrm>
          </xdr:grpSpPr>
          <xdr:sp>
            <xdr:nvSpPr>
              <xdr:cNvPr id="24" name="Shape 24"/>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5" name="Shape 25"/>
              <xdr:cNvGrpSpPr/>
            </xdr:nvGrpSpPr>
            <xdr:grpSpPr>
              <a:xfrm>
                <a:off x="397763" y="3351375"/>
                <a:ext cx="9896475" cy="857240"/>
                <a:chOff x="460584" y="419100"/>
                <a:chExt cx="10345423" cy="861050"/>
              </a:xfrm>
            </xdr:grpSpPr>
            <xdr:sp>
              <xdr:nvSpPr>
                <xdr:cNvPr id="26" name="Shape 26"/>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7" name="Shape 27"/>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28" name="Shape 28"/>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29" name="Shape 29"/>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30" name="Shape 30"/>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31" name="Shape 31"/>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32" name="Shape 32"/>
            <xdr:cNvGrpSpPr/>
          </xdr:nvGrpSpPr>
          <xdr:grpSpPr>
            <a:xfrm>
              <a:off x="397763" y="3351375"/>
              <a:ext cx="9896475" cy="857250"/>
              <a:chOff x="397763" y="3351375"/>
              <a:chExt cx="9896475" cy="857240"/>
            </a:xfrm>
          </xdr:grpSpPr>
          <xdr:sp>
            <xdr:nvSpPr>
              <xdr:cNvPr id="33" name="Shape 33"/>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34" name="Shape 34"/>
              <xdr:cNvGrpSpPr/>
            </xdr:nvGrpSpPr>
            <xdr:grpSpPr>
              <a:xfrm>
                <a:off x="397763" y="3351375"/>
                <a:ext cx="9896475" cy="857240"/>
                <a:chOff x="460584" y="419100"/>
                <a:chExt cx="10345423" cy="861050"/>
              </a:xfrm>
            </xdr:grpSpPr>
            <xdr:sp>
              <xdr:nvSpPr>
                <xdr:cNvPr id="35" name="Shape 35"/>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36" name="Shape 36"/>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37" name="Shape 37"/>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38" name="Shape 38"/>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39" name="Shape 39"/>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40" name="Shape 40"/>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41" name="Shape 41"/>
            <xdr:cNvGrpSpPr/>
          </xdr:nvGrpSpPr>
          <xdr:grpSpPr>
            <a:xfrm>
              <a:off x="397763" y="3351375"/>
              <a:ext cx="9896475" cy="857250"/>
              <a:chOff x="397763" y="3351375"/>
              <a:chExt cx="9896475" cy="857240"/>
            </a:xfrm>
          </xdr:grpSpPr>
          <xdr:sp>
            <xdr:nvSpPr>
              <xdr:cNvPr id="42" name="Shape 42"/>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43" name="Shape 43"/>
              <xdr:cNvGrpSpPr/>
            </xdr:nvGrpSpPr>
            <xdr:grpSpPr>
              <a:xfrm>
                <a:off x="397763" y="3351375"/>
                <a:ext cx="9896475" cy="857240"/>
                <a:chOff x="460584" y="419100"/>
                <a:chExt cx="10345423" cy="861050"/>
              </a:xfrm>
            </xdr:grpSpPr>
            <xdr:sp>
              <xdr:nvSpPr>
                <xdr:cNvPr id="44" name="Shape 44"/>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45" name="Shape 45"/>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46" name="Shape 46"/>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47" name="Shape 47"/>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48" name="Shape 48"/>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oneCellAnchor>
    <xdr:from>
      <xdr:col>1</xdr:col>
      <xdr:colOff>9525</xdr:colOff>
      <xdr:row>135</xdr:row>
      <xdr:rowOff>142875</xdr:rowOff>
    </xdr:from>
    <xdr:ext cx="1114425" cy="11811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49" name="Shape 49"/>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0" name="Shape 50"/>
            <xdr:cNvGrpSpPr/>
          </xdr:nvGrpSpPr>
          <xdr:grpSpPr>
            <a:xfrm>
              <a:off x="397763" y="3351375"/>
              <a:ext cx="9896475" cy="857250"/>
              <a:chOff x="397763" y="3351375"/>
              <a:chExt cx="9896475" cy="857240"/>
            </a:xfrm>
          </xdr:grpSpPr>
          <xdr:sp>
            <xdr:nvSpPr>
              <xdr:cNvPr id="51" name="Shape 51"/>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52" name="Shape 52"/>
              <xdr:cNvGrpSpPr/>
            </xdr:nvGrpSpPr>
            <xdr:grpSpPr>
              <a:xfrm>
                <a:off x="397763" y="3351375"/>
                <a:ext cx="9896475" cy="857240"/>
                <a:chOff x="460584" y="419100"/>
                <a:chExt cx="10345423" cy="861050"/>
              </a:xfrm>
            </xdr:grpSpPr>
            <xdr:sp>
              <xdr:nvSpPr>
                <xdr:cNvPr id="53" name="Shape 53"/>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54" name="Shape 54"/>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55" name="Shape 55"/>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56" name="Shape 56"/>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57" name="Shape 57"/>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58" name="Shape 58"/>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9" name="Shape 59"/>
            <xdr:cNvGrpSpPr/>
          </xdr:nvGrpSpPr>
          <xdr:grpSpPr>
            <a:xfrm>
              <a:off x="397763" y="3351375"/>
              <a:ext cx="9896475" cy="857250"/>
              <a:chOff x="397763" y="3351375"/>
              <a:chExt cx="9896475" cy="857240"/>
            </a:xfrm>
          </xdr:grpSpPr>
          <xdr:sp>
            <xdr:nvSpPr>
              <xdr:cNvPr id="60" name="Shape 60"/>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61" name="Shape 61"/>
              <xdr:cNvGrpSpPr/>
            </xdr:nvGrpSpPr>
            <xdr:grpSpPr>
              <a:xfrm>
                <a:off x="397763" y="3351375"/>
                <a:ext cx="9896475" cy="857240"/>
                <a:chOff x="460584" y="419100"/>
                <a:chExt cx="10345423" cy="861050"/>
              </a:xfrm>
            </xdr:grpSpPr>
            <xdr:sp>
              <xdr:nvSpPr>
                <xdr:cNvPr id="62" name="Shape 62"/>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63" name="Shape 63"/>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64" name="Shape 64"/>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65" name="Shape 65"/>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66" name="Shape 66"/>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oneCellAnchor>
    <xdr:from>
      <xdr:col>1</xdr:col>
      <xdr:colOff>9525</xdr:colOff>
      <xdr:row>353</xdr:row>
      <xdr:rowOff>152400</xdr:rowOff>
    </xdr:from>
    <xdr:ext cx="1114425" cy="11811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67" name="Shape 67"/>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68" name="Shape 68"/>
            <xdr:cNvGrpSpPr/>
          </xdr:nvGrpSpPr>
          <xdr:grpSpPr>
            <a:xfrm>
              <a:off x="397763" y="3351375"/>
              <a:ext cx="9896475" cy="857250"/>
              <a:chOff x="397763" y="3351375"/>
              <a:chExt cx="9896475" cy="857240"/>
            </a:xfrm>
          </xdr:grpSpPr>
          <xdr:sp>
            <xdr:nvSpPr>
              <xdr:cNvPr id="69" name="Shape 69"/>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70" name="Shape 70"/>
              <xdr:cNvGrpSpPr/>
            </xdr:nvGrpSpPr>
            <xdr:grpSpPr>
              <a:xfrm>
                <a:off x="397763" y="3351375"/>
                <a:ext cx="9896475" cy="857240"/>
                <a:chOff x="460584" y="419100"/>
                <a:chExt cx="10345423" cy="861050"/>
              </a:xfrm>
            </xdr:grpSpPr>
            <xdr:sp>
              <xdr:nvSpPr>
                <xdr:cNvPr id="71" name="Shape 71"/>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72" name="Shape 72"/>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73" name="Shape 73"/>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74" name="Shape 74"/>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75" name="Shape 75"/>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76" name="Shape 76"/>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77" name="Shape 77"/>
            <xdr:cNvGrpSpPr/>
          </xdr:nvGrpSpPr>
          <xdr:grpSpPr>
            <a:xfrm>
              <a:off x="397763" y="3351375"/>
              <a:ext cx="9896475" cy="857250"/>
              <a:chOff x="397763" y="3351375"/>
              <a:chExt cx="9896475" cy="857240"/>
            </a:xfrm>
          </xdr:grpSpPr>
          <xdr:sp>
            <xdr:nvSpPr>
              <xdr:cNvPr id="78" name="Shape 78"/>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79" name="Shape 79"/>
              <xdr:cNvGrpSpPr/>
            </xdr:nvGrpSpPr>
            <xdr:grpSpPr>
              <a:xfrm>
                <a:off x="397763" y="3351375"/>
                <a:ext cx="9896475" cy="857240"/>
                <a:chOff x="460584" y="419100"/>
                <a:chExt cx="10345423" cy="861050"/>
              </a:xfrm>
            </xdr:grpSpPr>
            <xdr:sp>
              <xdr:nvSpPr>
                <xdr:cNvPr id="80" name="Shape 80"/>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81" name="Shape 81"/>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82" name="Shape 82"/>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83" name="Shape 83"/>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84" name="Shape 84"/>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oneCellAnchor>
    <xdr:from>
      <xdr:col>1</xdr:col>
      <xdr:colOff>0</xdr:colOff>
      <xdr:row>97</xdr:row>
      <xdr:rowOff>142875</xdr:rowOff>
    </xdr:from>
    <xdr:ext cx="1114425" cy="11811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2</xdr:row>
      <xdr:rowOff>47625</xdr:rowOff>
    </xdr:from>
    <xdr:ext cx="9896475" cy="857250"/>
    <xdr:grpSp>
      <xdr:nvGrpSpPr>
        <xdr:cNvPr id="2" name="Shape 2"/>
        <xdr:cNvGrpSpPr/>
      </xdr:nvGrpSpPr>
      <xdr:grpSpPr>
        <a:xfrm>
          <a:off x="397763" y="3351375"/>
          <a:ext cx="9896475" cy="857250"/>
          <a:chOff x="397763" y="3351375"/>
          <a:chExt cx="9896475" cy="857250"/>
        </a:xfrm>
      </xdr:grpSpPr>
      <xdr:grpSp>
        <xdr:nvGrpSpPr>
          <xdr:cNvPr id="85" name="Shape 85"/>
          <xdr:cNvGrpSpPr/>
        </xdr:nvGrpSpPr>
        <xdr:grpSpPr>
          <a:xfrm>
            <a:off x="397763" y="3351375"/>
            <a:ext cx="9896475" cy="857250"/>
            <a:chOff x="397763" y="3351375"/>
            <a:chExt cx="9896475" cy="857250"/>
          </a:xfrm>
        </xdr:grpSpPr>
        <xdr:sp>
          <xdr:nvSpPr>
            <xdr:cNvPr id="4" name="Shape 4"/>
            <xdr:cNvSpPr/>
          </xdr:nvSpPr>
          <xdr:spPr>
            <a:xfrm>
              <a:off x="397763" y="3351375"/>
              <a:ext cx="9896475" cy="8572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86" name="Shape 86"/>
            <xdr:cNvGrpSpPr/>
          </xdr:nvGrpSpPr>
          <xdr:grpSpPr>
            <a:xfrm>
              <a:off x="397763" y="3351375"/>
              <a:ext cx="9896475" cy="857250"/>
              <a:chOff x="397763" y="3351375"/>
              <a:chExt cx="9896475" cy="857240"/>
            </a:xfrm>
          </xdr:grpSpPr>
          <xdr:sp>
            <xdr:nvSpPr>
              <xdr:cNvPr id="87" name="Shape 87"/>
              <xdr:cNvSpPr/>
            </xdr:nvSpPr>
            <xdr:spPr>
              <a:xfrm>
                <a:off x="397763" y="3351375"/>
                <a:ext cx="9896475" cy="857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88" name="Shape 88"/>
              <xdr:cNvGrpSpPr/>
            </xdr:nvGrpSpPr>
            <xdr:grpSpPr>
              <a:xfrm>
                <a:off x="397763" y="3351375"/>
                <a:ext cx="9896475" cy="857240"/>
                <a:chOff x="460584" y="419100"/>
                <a:chExt cx="10345423" cy="861050"/>
              </a:xfrm>
            </xdr:grpSpPr>
            <xdr:sp>
              <xdr:nvSpPr>
                <xdr:cNvPr id="89" name="Shape 89"/>
                <xdr:cNvSpPr/>
              </xdr:nvSpPr>
              <xdr:spPr>
                <a:xfrm>
                  <a:off x="460584" y="419100"/>
                  <a:ext cx="10345400" cy="861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90" name="Shape 90"/>
                <xdr:cNvSpPr/>
              </xdr:nvSpPr>
              <xdr:spPr>
                <a:xfrm>
                  <a:off x="1380350" y="419100"/>
                  <a:ext cx="2716106" cy="277323"/>
                </a:xfrm>
                <a:prstGeom prst="roundRect">
                  <a:avLst>
                    <a:gd fmla="val 16667" name="adj"/>
                  </a:avLst>
                </a:prstGeom>
                <a:solidFill>
                  <a:srgbClr val="FF78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 Plan &amp; Scope</a:t>
                  </a:r>
                  <a:endParaRPr b="1" sz="1400">
                    <a:solidFill>
                      <a:schemeClr val="lt1"/>
                    </a:solidFill>
                  </a:endParaRPr>
                </a:p>
              </xdr:txBody>
            </xdr:sp>
            <xdr:sp>
              <xdr:nvSpPr>
                <xdr:cNvPr id="91" name="Shape 91"/>
                <xdr:cNvSpPr/>
              </xdr:nvSpPr>
              <xdr:spPr>
                <a:xfrm>
                  <a:off x="4179712" y="419100"/>
                  <a:ext cx="1769533" cy="277323"/>
                </a:xfrm>
                <a:prstGeom prst="roundRect">
                  <a:avLst>
                    <a:gd fmla="val 16667" name="adj"/>
                  </a:avLst>
                </a:prstGeom>
                <a:solidFill>
                  <a:srgbClr val="00206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 Exercise</a:t>
                  </a:r>
                  <a:endParaRPr b="1" sz="1400">
                    <a:solidFill>
                      <a:schemeClr val="lt1"/>
                    </a:solidFill>
                  </a:endParaRPr>
                </a:p>
              </xdr:txBody>
            </xdr:sp>
            <xdr:sp>
              <xdr:nvSpPr>
                <xdr:cNvPr id="92" name="Shape 92"/>
                <xdr:cNvSpPr/>
              </xdr:nvSpPr>
              <xdr:spPr>
                <a:xfrm>
                  <a:off x="6032500" y="419100"/>
                  <a:ext cx="4773507" cy="277323"/>
                </a:xfrm>
                <a:prstGeom prst="roundRect">
                  <a:avLst>
                    <a:gd fmla="val 16667" name="adj"/>
                  </a:avLst>
                </a:prstGeom>
                <a:solidFill>
                  <a:srgbClr val="C00000"/>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Phase III: Review</a:t>
                  </a:r>
                  <a:endParaRPr b="1" sz="1400">
                    <a:solidFill>
                      <a:schemeClr val="lt1"/>
                    </a:solidFill>
                  </a:endParaRPr>
                </a:p>
              </xdr:txBody>
            </xdr:sp>
            <xdr:sp>
              <xdr:nvSpPr>
                <xdr:cNvPr id="93" name="Shape 93"/>
                <xdr:cNvSpPr/>
              </xdr:nvSpPr>
              <xdr:spPr>
                <a:xfrm>
                  <a:off x="460585" y="419100"/>
                  <a:ext cx="836509" cy="277323"/>
                </a:xfrm>
                <a:prstGeom prst="roundRect">
                  <a:avLst>
                    <a:gd fmla="val 16667" name="adj"/>
                  </a:avLst>
                </a:prstGeom>
                <a:solidFill>
                  <a:srgbClr val="568278"/>
                </a:solidFill>
                <a:ln cap="flat" cmpd="sng" w="12700">
                  <a:solidFill>
                    <a:schemeClr val="l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marR="0" rtl="0" algn="ctr">
                    <a:lnSpc>
                      <a:spcPct val="100000"/>
                    </a:lnSpc>
                    <a:spcBef>
                      <a:spcPts val="0"/>
                    </a:spcBef>
                    <a:spcAft>
                      <a:spcPts val="0"/>
                    </a:spcAft>
                    <a:buClr>
                      <a:schemeClr val="lt1"/>
                    </a:buClr>
                    <a:buSzPts val="1400"/>
                    <a:buFont typeface="Calibri"/>
                    <a:buNone/>
                  </a:pPr>
                  <a:r>
                    <a:rPr b="1" lang="en-US" sz="1400">
                      <a:solidFill>
                        <a:schemeClr val="lt1"/>
                      </a:solidFill>
                      <a:latin typeface="Calibri"/>
                      <a:ea typeface="Calibri"/>
                      <a:cs typeface="Calibri"/>
                      <a:sym typeface="Calibri"/>
                    </a:rPr>
                    <a:t>Outline</a:t>
                  </a:r>
                  <a:endParaRPr b="1" sz="1400">
                    <a:solidFill>
                      <a:schemeClr val="lt1"/>
                    </a:solidFill>
                  </a:endParaRPr>
                </a:p>
              </xdr:txBody>
            </xdr:sp>
          </xdr:grpSp>
        </xdr:grp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8CD91CB9\DRAFT_VERSION%204_MRSE%20Exercise%20Planning%20and%20Evaluation%20Tool_05.28.24.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Exercise Overview"/>
      <sheetName val="Ph I-Planning &amp; Coordination"/>
      <sheetName val="Ph I-Concepts &amp; Objectives"/>
      <sheetName val="Ph I-Resource Requirements"/>
      <sheetName val="DELETE"/>
      <sheetName val="Ph II-Exercise Initial Actions"/>
      <sheetName val="Ph II-Exercise Operations"/>
      <sheetName val="Ph III-After-Action Review"/>
      <sheetName val="Ph III-Corrective Actions"/>
      <sheetName val="Performance Measures"/>
      <sheetName val="MRSE Exercise Feedback Form"/>
      <sheetName val="APPENDIX"/>
      <sheetName val="Variables (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F7B615"/>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78278"/>
    <pageSetUpPr/>
  </sheetPr>
  <sheetViews>
    <sheetView workbookViewId="0"/>
  </sheetViews>
  <sheetFormatPr customHeight="1" defaultColWidth="14.43" defaultRowHeight="15.0"/>
  <cols>
    <col customWidth="1" min="1" max="28"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ht="14.25" customHeight="1">
      <c r="A2" s="1"/>
      <c r="B2" s="2" t="s">
        <v>0</v>
      </c>
      <c r="C2" s="3"/>
      <c r="D2" s="3"/>
      <c r="E2" s="3"/>
      <c r="F2" s="3"/>
      <c r="G2" s="3"/>
      <c r="H2" s="3"/>
      <c r="I2" s="3"/>
      <c r="J2" s="3"/>
      <c r="K2" s="3"/>
      <c r="L2" s="3"/>
      <c r="M2" s="3"/>
      <c r="N2" s="3"/>
      <c r="O2" s="3"/>
      <c r="P2" s="3"/>
      <c r="Q2" s="3"/>
      <c r="R2" s="3"/>
      <c r="S2" s="3"/>
      <c r="T2" s="3"/>
      <c r="U2" s="3"/>
      <c r="V2" s="4"/>
      <c r="W2" s="5"/>
      <c r="X2" s="5"/>
      <c r="Y2" s="5"/>
      <c r="Z2" s="5"/>
      <c r="AA2" s="5"/>
      <c r="AB2" s="6"/>
    </row>
    <row r="3" ht="14.25" customHeight="1">
      <c r="A3" s="1"/>
      <c r="B3" s="7"/>
      <c r="C3" s="8"/>
      <c r="D3" s="8"/>
      <c r="E3" s="8"/>
      <c r="F3" s="8"/>
      <c r="G3" s="8"/>
      <c r="H3" s="8"/>
      <c r="I3" s="8"/>
      <c r="J3" s="8"/>
      <c r="K3" s="8"/>
      <c r="L3" s="8"/>
      <c r="M3" s="8"/>
      <c r="N3" s="8"/>
      <c r="O3" s="8"/>
      <c r="P3" s="8"/>
      <c r="Q3" s="8"/>
      <c r="R3" s="8"/>
      <c r="S3" s="8"/>
      <c r="T3" s="8"/>
      <c r="U3" s="8"/>
      <c r="V3" s="9"/>
      <c r="W3" s="10"/>
      <c r="X3" s="10"/>
      <c r="Y3" s="10"/>
      <c r="Z3" s="10"/>
      <c r="AA3" s="10"/>
      <c r="AB3" s="11"/>
    </row>
    <row r="4" ht="14.25" customHeight="1">
      <c r="A4" s="1"/>
      <c r="B4" s="12"/>
      <c r="V4" s="13"/>
      <c r="W4" s="10"/>
      <c r="X4" s="10"/>
      <c r="Y4" s="10"/>
      <c r="Z4" s="10"/>
      <c r="AA4" s="10"/>
      <c r="AB4" s="11"/>
    </row>
    <row r="5" ht="14.25" customHeight="1">
      <c r="A5" s="1"/>
      <c r="B5" s="12"/>
      <c r="V5" s="13"/>
      <c r="W5" s="10"/>
      <c r="X5" s="10"/>
      <c r="Y5" s="10"/>
      <c r="Z5" s="10"/>
      <c r="AA5" s="10"/>
      <c r="AB5" s="11"/>
    </row>
    <row r="6" ht="14.25" customHeight="1">
      <c r="A6" s="1"/>
      <c r="B6" s="12"/>
      <c r="V6" s="13"/>
      <c r="W6" s="10"/>
      <c r="X6" s="10"/>
      <c r="Y6" s="10"/>
      <c r="Z6" s="10"/>
      <c r="AA6" s="10"/>
      <c r="AB6" s="11"/>
    </row>
    <row r="7" ht="14.25" customHeight="1">
      <c r="A7" s="1"/>
      <c r="B7" s="14"/>
      <c r="C7" s="15"/>
      <c r="D7" s="15"/>
      <c r="E7" s="15"/>
      <c r="F7" s="15"/>
      <c r="G7" s="15"/>
      <c r="H7" s="15"/>
      <c r="I7" s="15"/>
      <c r="J7" s="15"/>
      <c r="K7" s="15"/>
      <c r="L7" s="15"/>
      <c r="M7" s="15"/>
      <c r="N7" s="15"/>
      <c r="O7" s="15"/>
      <c r="P7" s="15"/>
      <c r="Q7" s="15"/>
      <c r="R7" s="15"/>
      <c r="S7" s="15"/>
      <c r="T7" s="15"/>
      <c r="U7" s="15"/>
      <c r="V7" s="16"/>
      <c r="W7" s="17"/>
      <c r="X7" s="17"/>
      <c r="Y7" s="17"/>
      <c r="Z7" s="17"/>
      <c r="AA7" s="17"/>
      <c r="AB7" s="18"/>
    </row>
    <row r="8" ht="14.25"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ht="14.25" customHeight="1">
      <c r="A9" s="19"/>
      <c r="B9" s="20" t="s">
        <v>1</v>
      </c>
      <c r="C9" s="21"/>
      <c r="D9" s="21"/>
      <c r="E9" s="21"/>
      <c r="F9" s="21"/>
      <c r="G9" s="21"/>
      <c r="H9" s="21"/>
      <c r="I9" s="21"/>
      <c r="J9" s="21"/>
      <c r="K9" s="21"/>
      <c r="L9" s="21"/>
      <c r="M9" s="21"/>
      <c r="N9" s="21"/>
      <c r="O9" s="21"/>
      <c r="P9" s="21"/>
      <c r="Q9" s="21"/>
      <c r="R9" s="21"/>
      <c r="S9" s="21"/>
      <c r="T9" s="21"/>
      <c r="U9" s="21"/>
      <c r="V9" s="22"/>
      <c r="W9" s="23"/>
      <c r="X9" s="23"/>
      <c r="Y9" s="23"/>
      <c r="Z9" s="23"/>
      <c r="AA9" s="23"/>
      <c r="AB9" s="24"/>
    </row>
    <row r="10" ht="14.25" customHeight="1">
      <c r="A10" s="1"/>
      <c r="B10" s="25" t="s">
        <v>2</v>
      </c>
      <c r="C10" s="8"/>
      <c r="D10" s="8"/>
      <c r="E10" s="8"/>
      <c r="F10" s="8"/>
      <c r="G10" s="8"/>
      <c r="H10" s="8"/>
      <c r="I10" s="8"/>
      <c r="J10" s="8"/>
      <c r="K10" s="8"/>
      <c r="L10" s="8"/>
      <c r="M10" s="8"/>
      <c r="N10" s="8"/>
      <c r="O10" s="8"/>
      <c r="P10" s="8"/>
      <c r="Q10" s="8"/>
      <c r="R10" s="8"/>
      <c r="S10" s="8"/>
      <c r="T10" s="8"/>
      <c r="U10" s="8"/>
      <c r="V10" s="9"/>
      <c r="W10" s="26"/>
      <c r="X10" s="26"/>
      <c r="Y10" s="26"/>
      <c r="Z10" s="26"/>
      <c r="AA10" s="26"/>
      <c r="AB10" s="27"/>
    </row>
    <row r="11" ht="14.25" customHeight="1">
      <c r="A11" s="1"/>
      <c r="B11" s="12"/>
      <c r="V11" s="13"/>
      <c r="W11" s="26"/>
      <c r="X11" s="26"/>
      <c r="Y11" s="26"/>
      <c r="Z11" s="26"/>
      <c r="AA11" s="26"/>
      <c r="AB11" s="27"/>
    </row>
    <row r="12" ht="14.25" customHeight="1">
      <c r="A12" s="1"/>
      <c r="B12" s="12"/>
      <c r="V12" s="13"/>
      <c r="W12" s="26"/>
      <c r="X12" s="26"/>
      <c r="Y12" s="26"/>
      <c r="Z12" s="26"/>
      <c r="AA12" s="26"/>
      <c r="AB12" s="27"/>
    </row>
    <row r="13" ht="14.25" customHeight="1">
      <c r="A13" s="1"/>
      <c r="B13" s="12"/>
      <c r="V13" s="13"/>
      <c r="W13" s="26"/>
      <c r="X13" s="26"/>
      <c r="Y13" s="26"/>
      <c r="Z13" s="26"/>
      <c r="AA13" s="26"/>
      <c r="AB13" s="27"/>
    </row>
    <row r="14" ht="14.25" customHeight="1">
      <c r="A14" s="1"/>
      <c r="B14" s="12"/>
      <c r="V14" s="13"/>
      <c r="W14" s="26"/>
      <c r="X14" s="26"/>
      <c r="Y14" s="26"/>
      <c r="Z14" s="26"/>
      <c r="AA14" s="26"/>
      <c r="AB14" s="27"/>
    </row>
    <row r="15" ht="14.25" customHeight="1">
      <c r="A15" s="1"/>
      <c r="B15" s="12"/>
      <c r="V15" s="13"/>
      <c r="W15" s="26"/>
      <c r="X15" s="26"/>
      <c r="Y15" s="26"/>
      <c r="Z15" s="26"/>
      <c r="AA15" s="26"/>
      <c r="AB15" s="27"/>
    </row>
    <row r="16" ht="14.25" customHeight="1">
      <c r="A16" s="1"/>
      <c r="B16" s="12"/>
      <c r="V16" s="13"/>
      <c r="W16" s="26"/>
      <c r="X16" s="26"/>
      <c r="Y16" s="26"/>
      <c r="Z16" s="26"/>
      <c r="AA16" s="26"/>
      <c r="AB16" s="27"/>
    </row>
    <row r="17" ht="14.25" customHeight="1">
      <c r="A17" s="1"/>
      <c r="B17" s="12"/>
      <c r="V17" s="13"/>
      <c r="W17" s="26"/>
      <c r="X17" s="26"/>
      <c r="Y17" s="26"/>
      <c r="Z17" s="26"/>
      <c r="AA17" s="26"/>
      <c r="AB17" s="27"/>
    </row>
    <row r="18" ht="49.5" customHeight="1">
      <c r="A18" s="1"/>
      <c r="B18" s="14"/>
      <c r="C18" s="15"/>
      <c r="D18" s="15"/>
      <c r="E18" s="15"/>
      <c r="F18" s="15"/>
      <c r="G18" s="15"/>
      <c r="H18" s="15"/>
      <c r="I18" s="15"/>
      <c r="J18" s="15"/>
      <c r="K18" s="15"/>
      <c r="L18" s="15"/>
      <c r="M18" s="15"/>
      <c r="N18" s="15"/>
      <c r="O18" s="15"/>
      <c r="P18" s="15"/>
      <c r="Q18" s="15"/>
      <c r="R18" s="15"/>
      <c r="S18" s="15"/>
      <c r="T18" s="15"/>
      <c r="U18" s="15"/>
      <c r="V18" s="16"/>
      <c r="W18" s="28"/>
      <c r="X18" s="28"/>
      <c r="Y18" s="28"/>
      <c r="Z18" s="28"/>
      <c r="AA18" s="28"/>
      <c r="AB18" s="29"/>
    </row>
    <row r="19" ht="14.25" customHeight="1">
      <c r="A19" s="1"/>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row>
    <row r="20" ht="14.25" customHeight="1">
      <c r="A20" s="1"/>
      <c r="B20" s="20" t="s">
        <v>3</v>
      </c>
      <c r="C20" s="21"/>
      <c r="D20" s="21"/>
      <c r="E20" s="21"/>
      <c r="F20" s="21"/>
      <c r="G20" s="21"/>
      <c r="H20" s="21"/>
      <c r="I20" s="21"/>
      <c r="J20" s="21"/>
      <c r="K20" s="21"/>
      <c r="L20" s="21"/>
      <c r="M20" s="21"/>
      <c r="N20" s="21"/>
      <c r="O20" s="21"/>
      <c r="P20" s="21"/>
      <c r="Q20" s="21"/>
      <c r="R20" s="21"/>
      <c r="S20" s="21"/>
      <c r="T20" s="21"/>
      <c r="U20" s="21"/>
      <c r="V20" s="22"/>
      <c r="W20" s="23"/>
      <c r="X20" s="23"/>
      <c r="Y20" s="23"/>
      <c r="Z20" s="23"/>
      <c r="AA20" s="23"/>
      <c r="AB20" s="24"/>
    </row>
    <row r="21" ht="14.25" customHeight="1">
      <c r="A21" s="1"/>
      <c r="B21" s="31" t="s">
        <v>4</v>
      </c>
      <c r="C21" s="8"/>
      <c r="D21" s="8"/>
      <c r="E21" s="8"/>
      <c r="F21" s="8"/>
      <c r="G21" s="8"/>
      <c r="H21" s="8"/>
      <c r="I21" s="8"/>
      <c r="J21" s="8"/>
      <c r="K21" s="8"/>
      <c r="L21" s="8"/>
      <c r="M21" s="8"/>
      <c r="N21" s="8"/>
      <c r="O21" s="8"/>
      <c r="P21" s="8"/>
      <c r="Q21" s="8"/>
      <c r="R21" s="8"/>
      <c r="S21" s="8"/>
      <c r="T21" s="8"/>
      <c r="U21" s="8"/>
      <c r="V21" s="9"/>
      <c r="W21" s="32"/>
      <c r="X21" s="32"/>
      <c r="Y21" s="32"/>
      <c r="Z21" s="32"/>
      <c r="AA21" s="32"/>
      <c r="AB21" s="33"/>
    </row>
    <row r="22" ht="14.25" customHeight="1">
      <c r="A22" s="1"/>
      <c r="B22" s="12"/>
      <c r="V22" s="13"/>
      <c r="W22" s="32"/>
      <c r="X22" s="32"/>
      <c r="Y22" s="32"/>
      <c r="Z22" s="32"/>
      <c r="AA22" s="32"/>
      <c r="AB22" s="33"/>
    </row>
    <row r="23" ht="14.25" customHeight="1">
      <c r="A23" s="1"/>
      <c r="B23" s="12"/>
      <c r="V23" s="13"/>
      <c r="W23" s="32"/>
      <c r="X23" s="32"/>
      <c r="Y23" s="32"/>
      <c r="Z23" s="32"/>
      <c r="AA23" s="32"/>
      <c r="AB23" s="33"/>
    </row>
    <row r="24" ht="14.25" customHeight="1">
      <c r="A24" s="1"/>
      <c r="B24" s="34"/>
      <c r="C24" s="35"/>
      <c r="D24" s="35"/>
      <c r="E24" s="35"/>
      <c r="F24" s="35"/>
      <c r="G24" s="35"/>
      <c r="H24" s="35"/>
      <c r="I24" s="35"/>
      <c r="J24" s="35"/>
      <c r="K24" s="35"/>
      <c r="L24" s="35"/>
      <c r="M24" s="35"/>
      <c r="N24" s="35"/>
      <c r="O24" s="35"/>
      <c r="P24" s="35"/>
      <c r="Q24" s="35"/>
      <c r="R24" s="35"/>
      <c r="S24" s="35"/>
      <c r="T24" s="35"/>
      <c r="U24" s="35"/>
      <c r="V24" s="36"/>
      <c r="W24" s="32"/>
      <c r="X24" s="32"/>
      <c r="Y24" s="32"/>
      <c r="Z24" s="32"/>
      <c r="AA24" s="32"/>
      <c r="AB24" s="33"/>
    </row>
    <row r="25" ht="14.25" customHeight="1">
      <c r="A25" s="1"/>
      <c r="B25" s="37"/>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9"/>
    </row>
    <row r="26" ht="14.25" customHeight="1">
      <c r="A26" s="1"/>
      <c r="B26" s="37"/>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9"/>
    </row>
    <row r="27" ht="14.25" customHeight="1">
      <c r="A27" s="1"/>
      <c r="B27" s="37"/>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9"/>
    </row>
    <row r="28" ht="14.25" customHeight="1">
      <c r="A28" s="1"/>
      <c r="B28" s="37"/>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9"/>
    </row>
    <row r="29" ht="14.25" customHeight="1">
      <c r="A29" s="1"/>
      <c r="B29" s="37"/>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9"/>
    </row>
    <row r="30" ht="14.25" customHeight="1">
      <c r="A30" s="1"/>
      <c r="B30" s="37"/>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9"/>
    </row>
    <row r="31" ht="14.25" customHeight="1">
      <c r="A31" s="1"/>
      <c r="B31" s="37"/>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9"/>
    </row>
    <row r="32" ht="14.25" customHeight="1">
      <c r="A32" s="1"/>
      <c r="B32" s="37"/>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9"/>
    </row>
    <row r="33" ht="14.25" customHeight="1">
      <c r="A33" s="1"/>
      <c r="B33" s="37"/>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9"/>
    </row>
    <row r="34" ht="14.25" customHeight="1">
      <c r="A34" s="1"/>
      <c r="B34" s="37"/>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9"/>
    </row>
    <row r="35" ht="14.25" customHeight="1">
      <c r="A35" s="1"/>
      <c r="B35" s="37"/>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9"/>
    </row>
    <row r="36" ht="14.25" customHeight="1">
      <c r="A36" s="1"/>
      <c r="B36" s="37"/>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9"/>
    </row>
    <row r="37" ht="14.25" customHeight="1">
      <c r="A37" s="1"/>
      <c r="B37" s="37"/>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9"/>
    </row>
    <row r="38" ht="14.25" customHeight="1">
      <c r="A38" s="1"/>
      <c r="B38" s="37"/>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9"/>
    </row>
    <row r="39" ht="14.25" customHeight="1">
      <c r="A39" s="1"/>
      <c r="B39" s="37"/>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9"/>
    </row>
    <row r="40" ht="14.25" customHeight="1">
      <c r="A40" s="1"/>
      <c r="B40" s="37"/>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9"/>
    </row>
    <row r="41" ht="14.25" customHeight="1">
      <c r="A41" s="1"/>
      <c r="B41" s="37"/>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9"/>
    </row>
    <row r="42" ht="14.25" customHeight="1">
      <c r="A42" s="1"/>
      <c r="B42" s="37"/>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9"/>
    </row>
    <row r="43" ht="14.25" customHeight="1">
      <c r="A43" s="1"/>
      <c r="B43" s="37"/>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9"/>
    </row>
    <row r="44" ht="14.25" customHeight="1">
      <c r="A44" s="1"/>
      <c r="B44" s="37"/>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9"/>
    </row>
    <row r="45" ht="14.25" customHeight="1">
      <c r="A45" s="1"/>
      <c r="B45" s="40"/>
      <c r="C45" s="1"/>
      <c r="D45" s="1"/>
      <c r="E45" s="1"/>
      <c r="F45" s="1"/>
      <c r="G45" s="1"/>
      <c r="H45" s="1"/>
      <c r="I45" s="1"/>
      <c r="J45" s="1"/>
      <c r="K45" s="1"/>
      <c r="L45" s="1"/>
      <c r="M45" s="1"/>
      <c r="N45" s="1"/>
      <c r="O45" s="1"/>
      <c r="P45" s="1"/>
      <c r="Q45" s="1"/>
      <c r="R45" s="1"/>
      <c r="S45" s="1"/>
      <c r="T45" s="1"/>
      <c r="U45" s="1"/>
      <c r="V45" s="1"/>
      <c r="W45" s="1"/>
      <c r="X45" s="1"/>
      <c r="Y45" s="1"/>
      <c r="Z45" s="1"/>
      <c r="AA45" s="1"/>
      <c r="AB45" s="41"/>
    </row>
    <row r="46" ht="14.25" customHeight="1">
      <c r="A46" s="1"/>
      <c r="B46" s="40"/>
      <c r="C46" s="1"/>
      <c r="D46" s="1"/>
      <c r="E46" s="1"/>
      <c r="F46" s="1"/>
      <c r="G46" s="1"/>
      <c r="H46" s="1"/>
      <c r="I46" s="1"/>
      <c r="J46" s="1"/>
      <c r="K46" s="1"/>
      <c r="L46" s="1"/>
      <c r="M46" s="1"/>
      <c r="N46" s="1"/>
      <c r="O46" s="1"/>
      <c r="P46" s="1"/>
      <c r="Q46" s="1"/>
      <c r="R46" s="1"/>
      <c r="S46" s="1"/>
      <c r="T46" s="1"/>
      <c r="U46" s="1"/>
      <c r="V46" s="1"/>
      <c r="W46" s="1"/>
      <c r="X46" s="1"/>
      <c r="Y46" s="1"/>
      <c r="Z46" s="1"/>
      <c r="AA46" s="1"/>
      <c r="AB46" s="41"/>
    </row>
    <row r="47" ht="14.25" customHeight="1">
      <c r="A47" s="1"/>
      <c r="B47" s="40"/>
      <c r="C47" s="1"/>
      <c r="D47" s="1"/>
      <c r="E47" s="1"/>
      <c r="F47" s="1"/>
      <c r="G47" s="1"/>
      <c r="H47" s="1"/>
      <c r="I47" s="1"/>
      <c r="J47" s="1"/>
      <c r="K47" s="1"/>
      <c r="L47" s="1"/>
      <c r="M47" s="1"/>
      <c r="N47" s="1"/>
      <c r="O47" s="1"/>
      <c r="P47" s="1"/>
      <c r="Q47" s="1"/>
      <c r="R47" s="1"/>
      <c r="S47" s="1"/>
      <c r="T47" s="1"/>
      <c r="U47" s="1"/>
      <c r="V47" s="1"/>
      <c r="W47" s="1"/>
      <c r="X47" s="1"/>
      <c r="Y47" s="1"/>
      <c r="Z47" s="1"/>
      <c r="AA47" s="1"/>
      <c r="AB47" s="41"/>
    </row>
    <row r="48" ht="14.25" customHeight="1">
      <c r="A48" s="1"/>
      <c r="B48" s="40"/>
      <c r="C48" s="1"/>
      <c r="D48" s="1"/>
      <c r="E48" s="1"/>
      <c r="F48" s="1"/>
      <c r="G48" s="1"/>
      <c r="H48" s="1"/>
      <c r="I48" s="1"/>
      <c r="J48" s="1"/>
      <c r="K48" s="1"/>
      <c r="L48" s="1"/>
      <c r="M48" s="1"/>
      <c r="N48" s="1"/>
      <c r="O48" s="1"/>
      <c r="P48" s="1"/>
      <c r="Q48" s="1"/>
      <c r="R48" s="1"/>
      <c r="S48" s="1"/>
      <c r="T48" s="1"/>
      <c r="U48" s="1"/>
      <c r="V48" s="1"/>
      <c r="W48" s="1"/>
      <c r="X48" s="1"/>
      <c r="Y48" s="1"/>
      <c r="Z48" s="1"/>
      <c r="AA48" s="1"/>
      <c r="AB48" s="41"/>
    </row>
    <row r="49" ht="14.25" customHeight="1">
      <c r="A49" s="1"/>
      <c r="B49" s="40"/>
      <c r="C49" s="1"/>
      <c r="D49" s="1"/>
      <c r="E49" s="1"/>
      <c r="F49" s="1"/>
      <c r="G49" s="1"/>
      <c r="H49" s="1"/>
      <c r="I49" s="1"/>
      <c r="J49" s="1"/>
      <c r="K49" s="1"/>
      <c r="L49" s="1"/>
      <c r="M49" s="1"/>
      <c r="N49" s="1"/>
      <c r="O49" s="1"/>
      <c r="P49" s="1"/>
      <c r="Q49" s="1"/>
      <c r="R49" s="1"/>
      <c r="S49" s="1"/>
      <c r="T49" s="1"/>
      <c r="U49" s="1"/>
      <c r="V49" s="1"/>
      <c r="W49" s="1"/>
      <c r="X49" s="1"/>
      <c r="Y49" s="1"/>
      <c r="Z49" s="1"/>
      <c r="AA49" s="1"/>
      <c r="AB49" s="41"/>
    </row>
    <row r="50" ht="14.25" customHeight="1">
      <c r="A50" s="1"/>
      <c r="B50" s="40"/>
      <c r="C50" s="1"/>
      <c r="D50" s="1"/>
      <c r="E50" s="1"/>
      <c r="F50" s="1"/>
      <c r="G50" s="1"/>
      <c r="H50" s="1"/>
      <c r="I50" s="1"/>
      <c r="J50" s="1"/>
      <c r="K50" s="1"/>
      <c r="L50" s="1"/>
      <c r="M50" s="1"/>
      <c r="N50" s="1"/>
      <c r="O50" s="1"/>
      <c r="P50" s="1"/>
      <c r="Q50" s="1"/>
      <c r="R50" s="1"/>
      <c r="S50" s="1"/>
      <c r="T50" s="1"/>
      <c r="U50" s="1"/>
      <c r="V50" s="1"/>
      <c r="W50" s="1"/>
      <c r="X50" s="1"/>
      <c r="Y50" s="1"/>
      <c r="Z50" s="1"/>
      <c r="AA50" s="1"/>
      <c r="AB50" s="41"/>
    </row>
    <row r="51" ht="14.25" customHeight="1">
      <c r="A51" s="1"/>
      <c r="B51" s="40"/>
      <c r="C51" s="1"/>
      <c r="D51" s="1"/>
      <c r="E51" s="1"/>
      <c r="F51" s="1"/>
      <c r="G51" s="1"/>
      <c r="H51" s="1"/>
      <c r="I51" s="1"/>
      <c r="J51" s="1"/>
      <c r="K51" s="1"/>
      <c r="L51" s="1"/>
      <c r="M51" s="1"/>
      <c r="N51" s="1"/>
      <c r="O51" s="1"/>
      <c r="P51" s="1"/>
      <c r="Q51" s="1"/>
      <c r="R51" s="1"/>
      <c r="S51" s="1"/>
      <c r="T51" s="1"/>
      <c r="U51" s="1"/>
      <c r="V51" s="1"/>
      <c r="W51" s="1"/>
      <c r="X51" s="1"/>
      <c r="Y51" s="1"/>
      <c r="Z51" s="1"/>
      <c r="AA51" s="1"/>
      <c r="AB51" s="41"/>
    </row>
    <row r="52" ht="14.25" customHeight="1">
      <c r="A52" s="1"/>
      <c r="B52" s="40"/>
      <c r="C52" s="1"/>
      <c r="D52" s="1"/>
      <c r="E52" s="1"/>
      <c r="F52" s="1"/>
      <c r="G52" s="1"/>
      <c r="H52" s="1"/>
      <c r="I52" s="1"/>
      <c r="J52" s="1"/>
      <c r="K52" s="1"/>
      <c r="L52" s="1"/>
      <c r="M52" s="1"/>
      <c r="N52" s="1"/>
      <c r="O52" s="1"/>
      <c r="P52" s="1"/>
      <c r="Q52" s="1"/>
      <c r="R52" s="1"/>
      <c r="S52" s="1"/>
      <c r="T52" s="1"/>
      <c r="U52" s="1"/>
      <c r="V52" s="1"/>
      <c r="W52" s="1"/>
      <c r="X52" s="1"/>
      <c r="Y52" s="1"/>
      <c r="Z52" s="1"/>
      <c r="AA52" s="1"/>
      <c r="AB52" s="41"/>
    </row>
    <row r="53" ht="14.25" customHeight="1">
      <c r="A53" s="1"/>
      <c r="B53" s="40"/>
      <c r="C53" s="1"/>
      <c r="D53" s="1"/>
      <c r="E53" s="1"/>
      <c r="F53" s="1"/>
      <c r="G53" s="1"/>
      <c r="H53" s="1"/>
      <c r="I53" s="1"/>
      <c r="J53" s="1"/>
      <c r="K53" s="1"/>
      <c r="L53" s="1"/>
      <c r="M53" s="1"/>
      <c r="N53" s="1"/>
      <c r="O53" s="1"/>
      <c r="P53" s="1"/>
      <c r="Q53" s="1"/>
      <c r="R53" s="1"/>
      <c r="S53" s="1"/>
      <c r="T53" s="1"/>
      <c r="U53" s="1"/>
      <c r="V53" s="1"/>
      <c r="W53" s="1"/>
      <c r="X53" s="1"/>
      <c r="Y53" s="1"/>
      <c r="Z53" s="1"/>
      <c r="AA53" s="1"/>
      <c r="AB53" s="41"/>
    </row>
    <row r="54" ht="14.25" customHeight="1">
      <c r="A54" s="1"/>
      <c r="B54" s="42"/>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4"/>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ht="14.25" customHeight="1">
      <c r="A56" s="1"/>
      <c r="B56" s="20" t="s">
        <v>5</v>
      </c>
      <c r="C56" s="21"/>
      <c r="D56" s="21"/>
      <c r="E56" s="21"/>
      <c r="F56" s="21"/>
      <c r="G56" s="21"/>
      <c r="H56" s="21"/>
      <c r="I56" s="21"/>
      <c r="J56" s="21"/>
      <c r="K56" s="21"/>
      <c r="L56" s="21"/>
      <c r="M56" s="21"/>
      <c r="N56" s="21"/>
      <c r="O56" s="21"/>
      <c r="P56" s="21"/>
      <c r="Q56" s="21"/>
      <c r="R56" s="21"/>
      <c r="S56" s="21"/>
      <c r="T56" s="21"/>
      <c r="U56" s="21"/>
      <c r="V56" s="22"/>
      <c r="W56" s="23"/>
      <c r="X56" s="23"/>
      <c r="Y56" s="23"/>
      <c r="Z56" s="23"/>
      <c r="AA56" s="23"/>
      <c r="AB56" s="24"/>
    </row>
    <row r="57" ht="14.25" customHeight="1">
      <c r="A57" s="1"/>
      <c r="B57" s="25" t="s">
        <v>6</v>
      </c>
      <c r="C57" s="8"/>
      <c r="D57" s="8"/>
      <c r="E57" s="8"/>
      <c r="F57" s="8"/>
      <c r="G57" s="8"/>
      <c r="H57" s="8"/>
      <c r="I57" s="8"/>
      <c r="J57" s="8"/>
      <c r="K57" s="8"/>
      <c r="L57" s="8"/>
      <c r="M57" s="8"/>
      <c r="N57" s="8"/>
      <c r="O57" s="8"/>
      <c r="P57" s="8"/>
      <c r="Q57" s="8"/>
      <c r="R57" s="8"/>
      <c r="S57" s="8"/>
      <c r="T57" s="8"/>
      <c r="U57" s="8"/>
      <c r="V57" s="9"/>
      <c r="W57" s="26"/>
      <c r="X57" s="26"/>
      <c r="Y57" s="26"/>
      <c r="Z57" s="26"/>
      <c r="AA57" s="26"/>
      <c r="AB57" s="27"/>
    </row>
    <row r="58" ht="14.25" customHeight="1">
      <c r="A58" s="1"/>
      <c r="B58" s="12"/>
      <c r="V58" s="13"/>
      <c r="W58" s="26"/>
      <c r="X58" s="26"/>
      <c r="Y58" s="26"/>
      <c r="Z58" s="26"/>
      <c r="AA58" s="26"/>
      <c r="AB58" s="27"/>
    </row>
    <row r="59" ht="14.25" customHeight="1">
      <c r="A59" s="1"/>
      <c r="B59" s="12"/>
      <c r="V59" s="13"/>
      <c r="W59" s="26"/>
      <c r="X59" s="26"/>
      <c r="Y59" s="26"/>
      <c r="Z59" s="26"/>
      <c r="AA59" s="26"/>
      <c r="AB59" s="27"/>
    </row>
    <row r="60" ht="14.25" customHeight="1">
      <c r="A60" s="1"/>
      <c r="B60" s="12"/>
      <c r="V60" s="13"/>
      <c r="W60" s="26"/>
      <c r="X60" s="26"/>
      <c r="Y60" s="26"/>
      <c r="Z60" s="26"/>
      <c r="AA60" s="26"/>
      <c r="AB60" s="27"/>
    </row>
    <row r="61" ht="14.25" customHeight="1">
      <c r="A61" s="1"/>
      <c r="B61" s="12"/>
      <c r="V61" s="13"/>
      <c r="W61" s="26"/>
      <c r="X61" s="26"/>
      <c r="Y61" s="26"/>
      <c r="Z61" s="26"/>
      <c r="AA61" s="26"/>
      <c r="AB61" s="27"/>
    </row>
    <row r="62" ht="14.25" customHeight="1">
      <c r="A62" s="1"/>
      <c r="B62" s="12"/>
      <c r="V62" s="13"/>
      <c r="W62" s="26"/>
      <c r="X62" s="26"/>
      <c r="Y62" s="26"/>
      <c r="Z62" s="26"/>
      <c r="AA62" s="26"/>
      <c r="AB62" s="27"/>
    </row>
    <row r="63" ht="14.25" customHeight="1">
      <c r="A63" s="1"/>
      <c r="B63" s="12"/>
      <c r="V63" s="13"/>
      <c r="W63" s="26"/>
      <c r="X63" s="26"/>
      <c r="Y63" s="26"/>
      <c r="Z63" s="26"/>
      <c r="AA63" s="26"/>
      <c r="AB63" s="27"/>
    </row>
    <row r="64" ht="14.25" customHeight="1">
      <c r="A64" s="1"/>
      <c r="B64" s="14"/>
      <c r="C64" s="15"/>
      <c r="D64" s="15"/>
      <c r="E64" s="15"/>
      <c r="F64" s="15"/>
      <c r="G64" s="15"/>
      <c r="H64" s="15"/>
      <c r="I64" s="15"/>
      <c r="J64" s="15"/>
      <c r="K64" s="15"/>
      <c r="L64" s="15"/>
      <c r="M64" s="15"/>
      <c r="N64" s="15"/>
      <c r="O64" s="15"/>
      <c r="P64" s="15"/>
      <c r="Q64" s="15"/>
      <c r="R64" s="15"/>
      <c r="S64" s="15"/>
      <c r="T64" s="15"/>
      <c r="U64" s="15"/>
      <c r="V64" s="16"/>
      <c r="W64" s="28"/>
      <c r="X64" s="28"/>
      <c r="Y64" s="28"/>
      <c r="Z64" s="28"/>
      <c r="AA64" s="28"/>
      <c r="AB64" s="29"/>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ht="14.25" customHeight="1">
      <c r="A66" s="1"/>
      <c r="B66" s="45" t="s">
        <v>7</v>
      </c>
      <c r="C66" s="3"/>
      <c r="D66" s="3"/>
      <c r="E66" s="3"/>
      <c r="F66" s="3"/>
      <c r="G66" s="3"/>
      <c r="H66" s="3"/>
      <c r="I66" s="3"/>
      <c r="J66" s="3"/>
      <c r="K66" s="3"/>
      <c r="L66" s="3"/>
      <c r="M66" s="3"/>
      <c r="N66" s="3"/>
      <c r="O66" s="3"/>
      <c r="P66" s="3"/>
      <c r="Q66" s="3"/>
      <c r="R66" s="3"/>
      <c r="S66" s="3"/>
      <c r="T66" s="3"/>
      <c r="U66" s="3"/>
      <c r="V66" s="46"/>
      <c r="W66" s="47"/>
      <c r="X66" s="47"/>
      <c r="Y66" s="47"/>
      <c r="Z66" s="47"/>
      <c r="AA66" s="47"/>
      <c r="AB66" s="48"/>
    </row>
    <row r="67" ht="14.25" customHeight="1">
      <c r="A67" s="1"/>
      <c r="B67" s="49" t="s">
        <v>8</v>
      </c>
      <c r="C67" s="8"/>
      <c r="D67" s="8"/>
      <c r="E67" s="8"/>
      <c r="F67" s="8"/>
      <c r="G67" s="8"/>
      <c r="H67" s="8"/>
      <c r="I67" s="8"/>
      <c r="J67" s="8"/>
      <c r="K67" s="8"/>
      <c r="L67" s="8"/>
      <c r="M67" s="8"/>
      <c r="N67" s="8"/>
      <c r="O67" s="8"/>
      <c r="P67" s="8"/>
      <c r="Q67" s="8"/>
      <c r="R67" s="8"/>
      <c r="S67" s="8"/>
      <c r="T67" s="8"/>
      <c r="U67" s="8"/>
      <c r="V67" s="9"/>
      <c r="W67" s="50"/>
      <c r="X67" s="50"/>
      <c r="Y67" s="50"/>
      <c r="Z67" s="50"/>
      <c r="AA67" s="50"/>
      <c r="AB67" s="51"/>
    </row>
    <row r="68" ht="14.25" customHeight="1">
      <c r="A68" s="1"/>
      <c r="B68" s="12"/>
      <c r="V68" s="13"/>
      <c r="W68" s="50"/>
      <c r="X68" s="50"/>
      <c r="Y68" s="50"/>
      <c r="Z68" s="50"/>
      <c r="AA68" s="50"/>
      <c r="AB68" s="51"/>
    </row>
    <row r="69" ht="14.25" customHeight="1">
      <c r="A69" s="1"/>
      <c r="B69" s="12"/>
      <c r="V69" s="13"/>
      <c r="W69" s="50"/>
      <c r="X69" s="50"/>
      <c r="Y69" s="50"/>
      <c r="Z69" s="50"/>
      <c r="AA69" s="50"/>
      <c r="AB69" s="51"/>
    </row>
    <row r="70" ht="14.25" customHeight="1">
      <c r="A70" s="1"/>
      <c r="B70" s="12"/>
      <c r="V70" s="13"/>
      <c r="W70" s="50"/>
      <c r="X70" s="50"/>
      <c r="Y70" s="50"/>
      <c r="Z70" s="50"/>
      <c r="AA70" s="50"/>
      <c r="AB70" s="51"/>
    </row>
    <row r="71" ht="14.25" customHeight="1">
      <c r="A71" s="1"/>
      <c r="B71" s="12"/>
      <c r="V71" s="13"/>
      <c r="W71" s="50"/>
      <c r="X71" s="50"/>
      <c r="Y71" s="50"/>
      <c r="Z71" s="50"/>
      <c r="AA71" s="50"/>
      <c r="AB71" s="51"/>
    </row>
    <row r="72" ht="14.25" customHeight="1">
      <c r="A72" s="1"/>
      <c r="B72" s="12"/>
      <c r="V72" s="13"/>
      <c r="W72" s="50"/>
      <c r="X72" s="50"/>
      <c r="Y72" s="50"/>
      <c r="Z72" s="50"/>
      <c r="AA72" s="50"/>
      <c r="AB72" s="51"/>
    </row>
    <row r="73" ht="14.25" customHeight="1">
      <c r="A73" s="1"/>
      <c r="B73" s="12"/>
      <c r="V73" s="13"/>
      <c r="W73" s="50"/>
      <c r="X73" s="50"/>
      <c r="Y73" s="50"/>
      <c r="Z73" s="50"/>
      <c r="AA73" s="50"/>
      <c r="AB73" s="51"/>
    </row>
    <row r="74" ht="14.25" customHeight="1">
      <c r="A74" s="1"/>
      <c r="B74" s="12"/>
      <c r="V74" s="13"/>
      <c r="W74" s="50"/>
      <c r="X74" s="50"/>
      <c r="Y74" s="50"/>
      <c r="Z74" s="50"/>
      <c r="AA74" s="50"/>
      <c r="AB74" s="51"/>
    </row>
    <row r="75" ht="14.25" customHeight="1">
      <c r="A75" s="1"/>
      <c r="B75" s="12"/>
      <c r="V75" s="13"/>
      <c r="W75" s="50"/>
      <c r="X75" s="50"/>
      <c r="Y75" s="50"/>
      <c r="Z75" s="50"/>
      <c r="AA75" s="50"/>
      <c r="AB75" s="51"/>
    </row>
    <row r="76" ht="14.25" customHeight="1">
      <c r="A76" s="1"/>
      <c r="B76" s="12"/>
      <c r="V76" s="13"/>
      <c r="W76" s="50"/>
      <c r="X76" s="50"/>
      <c r="Y76" s="50"/>
      <c r="Z76" s="50"/>
      <c r="AA76" s="50"/>
      <c r="AB76" s="51"/>
    </row>
    <row r="77" ht="14.25" customHeight="1">
      <c r="A77" s="1"/>
      <c r="B77" s="12"/>
      <c r="V77" s="13"/>
      <c r="W77" s="50"/>
      <c r="X77" s="50"/>
      <c r="Y77" s="50"/>
      <c r="Z77" s="50"/>
      <c r="AA77" s="50"/>
      <c r="AB77" s="51"/>
    </row>
    <row r="78" ht="14.25" customHeight="1">
      <c r="A78" s="1"/>
      <c r="B78" s="12"/>
      <c r="V78" s="13"/>
      <c r="W78" s="50"/>
      <c r="X78" s="50"/>
      <c r="Y78" s="50"/>
      <c r="Z78" s="50"/>
      <c r="AA78" s="50"/>
      <c r="AB78" s="51"/>
    </row>
    <row r="79" ht="14.25" customHeight="1">
      <c r="A79" s="1"/>
      <c r="B79" s="12"/>
      <c r="V79" s="13"/>
      <c r="W79" s="50"/>
      <c r="X79" s="50"/>
      <c r="Y79" s="50"/>
      <c r="Z79" s="50"/>
      <c r="AA79" s="50"/>
      <c r="AB79" s="51"/>
    </row>
    <row r="80" ht="14.25" customHeight="1">
      <c r="A80" s="1"/>
      <c r="B80" s="12"/>
      <c r="V80" s="13"/>
      <c r="W80" s="50"/>
      <c r="X80" s="50"/>
      <c r="Y80" s="50"/>
      <c r="Z80" s="50"/>
      <c r="AA80" s="50"/>
      <c r="AB80" s="51"/>
    </row>
    <row r="81" ht="14.25" customHeight="1">
      <c r="A81" s="1"/>
      <c r="B81" s="12"/>
      <c r="V81" s="13"/>
      <c r="W81" s="50"/>
      <c r="X81" s="50"/>
      <c r="Y81" s="50"/>
      <c r="Z81" s="50"/>
      <c r="AA81" s="50"/>
      <c r="AB81" s="51"/>
    </row>
    <row r="82" ht="14.25" customHeight="1">
      <c r="A82" s="1"/>
      <c r="B82" s="12"/>
      <c r="V82" s="13"/>
      <c r="W82" s="50"/>
      <c r="X82" s="50"/>
      <c r="Y82" s="50"/>
      <c r="Z82" s="50"/>
      <c r="AA82" s="50"/>
      <c r="AB82" s="51"/>
    </row>
    <row r="83" ht="14.25" customHeight="1">
      <c r="A83" s="1"/>
      <c r="B83" s="12"/>
      <c r="V83" s="13"/>
      <c r="W83" s="50"/>
      <c r="X83" s="50"/>
      <c r="Y83" s="50"/>
      <c r="Z83" s="50"/>
      <c r="AA83" s="50"/>
      <c r="AB83" s="51"/>
    </row>
    <row r="84" ht="14.25" customHeight="1">
      <c r="A84" s="1"/>
      <c r="B84" s="12"/>
      <c r="V84" s="13"/>
      <c r="W84" s="50"/>
      <c r="X84" s="50"/>
      <c r="Y84" s="50"/>
      <c r="Z84" s="50"/>
      <c r="AA84" s="50"/>
      <c r="AB84" s="51"/>
    </row>
    <row r="85" ht="14.25" customHeight="1">
      <c r="A85" s="1"/>
      <c r="B85" s="12"/>
      <c r="V85" s="13"/>
      <c r="W85" s="50"/>
      <c r="X85" s="50"/>
      <c r="Y85" s="50"/>
      <c r="Z85" s="50"/>
      <c r="AA85" s="50"/>
      <c r="AB85" s="51"/>
    </row>
    <row r="86" ht="14.25" customHeight="1">
      <c r="A86" s="1"/>
      <c r="B86" s="12"/>
      <c r="V86" s="13"/>
      <c r="W86" s="50"/>
      <c r="X86" s="50"/>
      <c r="Y86" s="50"/>
      <c r="Z86" s="50"/>
      <c r="AA86" s="50"/>
      <c r="AB86" s="51"/>
    </row>
    <row r="87" ht="14.25" customHeight="1">
      <c r="A87" s="1"/>
      <c r="B87" s="12"/>
      <c r="V87" s="13"/>
      <c r="W87" s="50"/>
      <c r="X87" s="50"/>
      <c r="Y87" s="50"/>
      <c r="Z87" s="50"/>
      <c r="AA87" s="50"/>
      <c r="AB87" s="51"/>
    </row>
    <row r="88" ht="14.25" customHeight="1">
      <c r="A88" s="1"/>
      <c r="B88" s="12"/>
      <c r="V88" s="13"/>
      <c r="W88" s="50"/>
      <c r="X88" s="50"/>
      <c r="Y88" s="50"/>
      <c r="Z88" s="50"/>
      <c r="AA88" s="50"/>
      <c r="AB88" s="51"/>
    </row>
    <row r="89" ht="14.25" customHeight="1">
      <c r="A89" s="1"/>
      <c r="B89" s="12"/>
      <c r="V89" s="13"/>
      <c r="W89" s="50"/>
      <c r="X89" s="50"/>
      <c r="Y89" s="50"/>
      <c r="Z89" s="50"/>
      <c r="AA89" s="50"/>
      <c r="AB89" s="51"/>
    </row>
    <row r="90" ht="14.25" customHeight="1">
      <c r="A90" s="1"/>
      <c r="B90" s="12"/>
      <c r="V90" s="13"/>
      <c r="W90" s="50"/>
      <c r="X90" s="50"/>
      <c r="Y90" s="50"/>
      <c r="Z90" s="50"/>
      <c r="AA90" s="50"/>
      <c r="AB90" s="51"/>
    </row>
    <row r="91" ht="14.25" customHeight="1">
      <c r="A91" s="1"/>
      <c r="B91" s="12"/>
      <c r="V91" s="13"/>
      <c r="W91" s="50"/>
      <c r="X91" s="50"/>
      <c r="Y91" s="50"/>
      <c r="Z91" s="50"/>
      <c r="AA91" s="50"/>
      <c r="AB91" s="51"/>
    </row>
    <row r="92" ht="14.25" customHeight="1">
      <c r="A92" s="1"/>
      <c r="B92" s="12"/>
      <c r="V92" s="13"/>
      <c r="W92" s="50"/>
      <c r="X92" s="50"/>
      <c r="Y92" s="50"/>
      <c r="Z92" s="50"/>
      <c r="AA92" s="50"/>
      <c r="AB92" s="51"/>
    </row>
    <row r="93" ht="14.25" customHeight="1">
      <c r="A93" s="1"/>
      <c r="B93" s="12"/>
      <c r="V93" s="13"/>
      <c r="W93" s="50"/>
      <c r="X93" s="50"/>
      <c r="Y93" s="50"/>
      <c r="Z93" s="50"/>
      <c r="AA93" s="50"/>
      <c r="AB93" s="51"/>
    </row>
    <row r="94" ht="14.25" customHeight="1">
      <c r="A94" s="1"/>
      <c r="B94" s="12"/>
      <c r="V94" s="13"/>
      <c r="W94" s="50"/>
      <c r="X94" s="50"/>
      <c r="Y94" s="50"/>
      <c r="Z94" s="50"/>
      <c r="AA94" s="50"/>
      <c r="AB94" s="51"/>
    </row>
    <row r="95" ht="14.25" customHeight="1">
      <c r="A95" s="1"/>
      <c r="B95" s="12"/>
      <c r="V95" s="13"/>
      <c r="W95" s="50"/>
      <c r="X95" s="50"/>
      <c r="Y95" s="50"/>
      <c r="Z95" s="50"/>
      <c r="AA95" s="50"/>
      <c r="AB95" s="51"/>
    </row>
    <row r="96" ht="14.25" customHeight="1">
      <c r="A96" s="1"/>
      <c r="B96" s="12"/>
      <c r="V96" s="13"/>
      <c r="W96" s="50"/>
      <c r="X96" s="50"/>
      <c r="Y96" s="50"/>
      <c r="Z96" s="50"/>
      <c r="AA96" s="50"/>
      <c r="AB96" s="51"/>
    </row>
    <row r="97" ht="14.25" customHeight="1">
      <c r="A97" s="1"/>
      <c r="B97" s="12"/>
      <c r="V97" s="13"/>
      <c r="W97" s="50"/>
      <c r="X97" s="50"/>
      <c r="Y97" s="50"/>
      <c r="Z97" s="50"/>
      <c r="AA97" s="50"/>
      <c r="AB97" s="51"/>
    </row>
    <row r="98" ht="14.25" customHeight="1">
      <c r="A98" s="1"/>
      <c r="B98" s="12"/>
      <c r="V98" s="13"/>
      <c r="W98" s="50"/>
      <c r="X98" s="50"/>
      <c r="Y98" s="50"/>
      <c r="Z98" s="50"/>
      <c r="AA98" s="50"/>
      <c r="AB98" s="51"/>
    </row>
    <row r="99" ht="14.25" customHeight="1">
      <c r="A99" s="1"/>
      <c r="B99" s="12"/>
      <c r="V99" s="13"/>
      <c r="W99" s="50"/>
      <c r="X99" s="50"/>
      <c r="Y99" s="50"/>
      <c r="Z99" s="50"/>
      <c r="AA99" s="50"/>
      <c r="AB99" s="51"/>
    </row>
    <row r="100" ht="14.25" customHeight="1">
      <c r="A100" s="1"/>
      <c r="B100" s="12"/>
      <c r="V100" s="13"/>
      <c r="W100" s="50"/>
      <c r="X100" s="50"/>
      <c r="Y100" s="50"/>
      <c r="Z100" s="50"/>
      <c r="AA100" s="50"/>
      <c r="AB100" s="51"/>
    </row>
    <row r="101" ht="14.25" customHeight="1">
      <c r="A101" s="1"/>
      <c r="B101" s="12"/>
      <c r="V101" s="13"/>
      <c r="W101" s="50"/>
      <c r="X101" s="50"/>
      <c r="Y101" s="50"/>
      <c r="Z101" s="50"/>
      <c r="AA101" s="50"/>
      <c r="AB101" s="51"/>
    </row>
    <row r="102" ht="14.25" customHeight="1">
      <c r="A102" s="1"/>
      <c r="B102" s="12"/>
      <c r="V102" s="13"/>
      <c r="W102" s="50"/>
      <c r="X102" s="50"/>
      <c r="Y102" s="50"/>
      <c r="Z102" s="50"/>
      <c r="AA102" s="50"/>
      <c r="AB102" s="51"/>
    </row>
    <row r="103" ht="14.25" customHeight="1">
      <c r="A103" s="1"/>
      <c r="B103" s="12"/>
      <c r="V103" s="13"/>
      <c r="W103" s="50"/>
      <c r="X103" s="50"/>
      <c r="Y103" s="50"/>
      <c r="Z103" s="50"/>
      <c r="AA103" s="50"/>
      <c r="AB103" s="51"/>
    </row>
    <row r="104" ht="14.25" customHeight="1">
      <c r="A104" s="1"/>
      <c r="B104" s="12"/>
      <c r="V104" s="13"/>
      <c r="W104" s="50"/>
      <c r="X104" s="50"/>
      <c r="Y104" s="50"/>
      <c r="Z104" s="50"/>
      <c r="AA104" s="50"/>
      <c r="AB104" s="51"/>
    </row>
    <row r="105" ht="14.25" customHeight="1">
      <c r="A105" s="1"/>
      <c r="B105" s="12"/>
      <c r="V105" s="13"/>
      <c r="W105" s="50"/>
      <c r="X105" s="50"/>
      <c r="Y105" s="50"/>
      <c r="Z105" s="50"/>
      <c r="AA105" s="50"/>
      <c r="AB105" s="51"/>
    </row>
    <row r="106" ht="14.25" customHeight="1">
      <c r="A106" s="1"/>
      <c r="B106" s="12"/>
      <c r="V106" s="13"/>
      <c r="W106" s="50"/>
      <c r="X106" s="50"/>
      <c r="Y106" s="50"/>
      <c r="Z106" s="50"/>
      <c r="AA106" s="50"/>
      <c r="AB106" s="51"/>
    </row>
    <row r="107" ht="14.25" customHeight="1">
      <c r="A107" s="1"/>
      <c r="B107" s="12"/>
      <c r="V107" s="13"/>
      <c r="W107" s="50"/>
      <c r="X107" s="50"/>
      <c r="Y107" s="50"/>
      <c r="Z107" s="50"/>
      <c r="AA107" s="50"/>
      <c r="AB107" s="51"/>
    </row>
    <row r="108" ht="14.25" customHeight="1">
      <c r="A108" s="1"/>
      <c r="B108" s="12"/>
      <c r="V108" s="13"/>
      <c r="W108" s="50"/>
      <c r="X108" s="50"/>
      <c r="Y108" s="50"/>
      <c r="Z108" s="50"/>
      <c r="AA108" s="50"/>
      <c r="AB108" s="51"/>
    </row>
    <row r="109" ht="14.25" customHeight="1">
      <c r="A109" s="1"/>
      <c r="B109" s="12"/>
      <c r="V109" s="13"/>
      <c r="W109" s="50"/>
      <c r="X109" s="50"/>
      <c r="Y109" s="50"/>
      <c r="Z109" s="50"/>
      <c r="AA109" s="50"/>
      <c r="AB109" s="51"/>
    </row>
    <row r="110" ht="14.25" customHeight="1">
      <c r="A110" s="1"/>
      <c r="B110" s="12"/>
      <c r="V110" s="13"/>
      <c r="W110" s="50"/>
      <c r="X110" s="50"/>
      <c r="Y110" s="50"/>
      <c r="Z110" s="50"/>
      <c r="AA110" s="50"/>
      <c r="AB110" s="51"/>
    </row>
    <row r="111" ht="14.25" customHeight="1">
      <c r="A111" s="1"/>
      <c r="B111" s="12"/>
      <c r="V111" s="13"/>
      <c r="W111" s="50"/>
      <c r="X111" s="50"/>
      <c r="Y111" s="50"/>
      <c r="Z111" s="50"/>
      <c r="AA111" s="50"/>
      <c r="AB111" s="51"/>
    </row>
    <row r="112" ht="14.25" customHeight="1">
      <c r="A112" s="1"/>
      <c r="B112" s="12"/>
      <c r="V112" s="13"/>
      <c r="W112" s="50"/>
      <c r="X112" s="50"/>
      <c r="Y112" s="50"/>
      <c r="Z112" s="50"/>
      <c r="AA112" s="50"/>
      <c r="AB112" s="51"/>
    </row>
    <row r="113" ht="14.25" customHeight="1">
      <c r="A113" s="1"/>
      <c r="B113" s="14"/>
      <c r="C113" s="15"/>
      <c r="D113" s="15"/>
      <c r="E113" s="15"/>
      <c r="F113" s="15"/>
      <c r="G113" s="15"/>
      <c r="H113" s="15"/>
      <c r="I113" s="15"/>
      <c r="J113" s="15"/>
      <c r="K113" s="15"/>
      <c r="L113" s="15"/>
      <c r="M113" s="15"/>
      <c r="N113" s="15"/>
      <c r="O113" s="15"/>
      <c r="P113" s="15"/>
      <c r="Q113" s="15"/>
      <c r="R113" s="15"/>
      <c r="S113" s="15"/>
      <c r="T113" s="15"/>
      <c r="U113" s="15"/>
      <c r="V113" s="16"/>
      <c r="W113" s="52"/>
      <c r="X113" s="52"/>
      <c r="Y113" s="52"/>
      <c r="Z113" s="52"/>
      <c r="AA113" s="52"/>
      <c r="AB113" s="53"/>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10">
    <mergeCell ref="B57:V64"/>
    <mergeCell ref="B66:V66"/>
    <mergeCell ref="B67:V113"/>
    <mergeCell ref="B2:V2"/>
    <mergeCell ref="B3:V7"/>
    <mergeCell ref="B9:V9"/>
    <mergeCell ref="B10:V18"/>
    <mergeCell ref="B20:V20"/>
    <mergeCell ref="B21:V24"/>
    <mergeCell ref="B56:V56"/>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sheetViews>
  <sheetFormatPr customHeight="1" defaultColWidth="14.43" defaultRowHeight="15.0"/>
  <cols>
    <col customWidth="1" min="1" max="28"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ht="14.25" customHeight="1">
      <c r="A2" s="1"/>
      <c r="B2" s="2" t="s">
        <v>0</v>
      </c>
      <c r="C2" s="3"/>
      <c r="D2" s="3"/>
      <c r="E2" s="3"/>
      <c r="F2" s="3"/>
      <c r="G2" s="3"/>
      <c r="H2" s="3"/>
      <c r="I2" s="3"/>
      <c r="J2" s="3"/>
      <c r="K2" s="3"/>
      <c r="L2" s="3"/>
      <c r="M2" s="3"/>
      <c r="N2" s="3"/>
      <c r="O2" s="3"/>
      <c r="P2" s="3"/>
      <c r="Q2" s="3"/>
      <c r="R2" s="3"/>
      <c r="S2" s="3"/>
      <c r="T2" s="3"/>
      <c r="U2" s="3"/>
      <c r="V2" s="4"/>
      <c r="W2" s="490"/>
      <c r="X2" s="490"/>
      <c r="Y2" s="490"/>
      <c r="Z2" s="490"/>
      <c r="AA2" s="490"/>
      <c r="AB2" s="491"/>
    </row>
    <row r="3" ht="14.25" customHeight="1">
      <c r="A3" s="1"/>
      <c r="B3" s="7"/>
      <c r="C3" s="8"/>
      <c r="D3" s="8"/>
      <c r="E3" s="8"/>
      <c r="F3" s="8"/>
      <c r="G3" s="8"/>
      <c r="H3" s="8"/>
      <c r="I3" s="8"/>
      <c r="J3" s="8"/>
      <c r="K3" s="8"/>
      <c r="L3" s="8"/>
      <c r="M3" s="8"/>
      <c r="N3" s="8"/>
      <c r="O3" s="8"/>
      <c r="P3" s="8"/>
      <c r="Q3" s="8"/>
      <c r="R3" s="8"/>
      <c r="S3" s="8"/>
      <c r="T3" s="8"/>
      <c r="U3" s="8"/>
      <c r="V3" s="9"/>
      <c r="W3" s="370"/>
      <c r="X3" s="370"/>
      <c r="Y3" s="370"/>
      <c r="Z3" s="370"/>
      <c r="AA3" s="370"/>
      <c r="AB3" s="371"/>
    </row>
    <row r="4" ht="14.25" customHeight="1">
      <c r="A4" s="1"/>
      <c r="B4" s="12"/>
      <c r="V4" s="13"/>
      <c r="W4" s="358"/>
      <c r="X4" s="358"/>
      <c r="Y4" s="358"/>
      <c r="Z4" s="358"/>
      <c r="AA4" s="358"/>
      <c r="AB4" s="492"/>
    </row>
    <row r="5" ht="14.25" customHeight="1">
      <c r="A5" s="1"/>
      <c r="B5" s="12"/>
      <c r="V5" s="13"/>
      <c r="W5" s="358"/>
      <c r="X5" s="358"/>
      <c r="Y5" s="358"/>
      <c r="Z5" s="358"/>
      <c r="AA5" s="358"/>
      <c r="AB5" s="492"/>
    </row>
    <row r="6" ht="14.25" customHeight="1">
      <c r="A6" s="1"/>
      <c r="B6" s="12"/>
      <c r="V6" s="13"/>
      <c r="W6" s="358"/>
      <c r="X6" s="358"/>
      <c r="Y6" s="358"/>
      <c r="Z6" s="358"/>
      <c r="AA6" s="358"/>
      <c r="AB6" s="492"/>
    </row>
    <row r="7" ht="14.25" customHeight="1">
      <c r="A7" s="1"/>
      <c r="B7" s="14"/>
      <c r="C7" s="15"/>
      <c r="D7" s="15"/>
      <c r="E7" s="15"/>
      <c r="F7" s="15"/>
      <c r="G7" s="15"/>
      <c r="H7" s="15"/>
      <c r="I7" s="15"/>
      <c r="J7" s="15"/>
      <c r="K7" s="15"/>
      <c r="L7" s="15"/>
      <c r="M7" s="15"/>
      <c r="N7" s="15"/>
      <c r="O7" s="15"/>
      <c r="P7" s="15"/>
      <c r="Q7" s="15"/>
      <c r="R7" s="15"/>
      <c r="S7" s="15"/>
      <c r="T7" s="15"/>
      <c r="U7" s="15"/>
      <c r="V7" s="16"/>
      <c r="W7" s="493"/>
      <c r="X7" s="493"/>
      <c r="Y7" s="493"/>
      <c r="Z7" s="493"/>
      <c r="AA7" s="493"/>
      <c r="AB7" s="494"/>
    </row>
    <row r="8" ht="14.25" customHeight="1">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row>
    <row r="9" ht="14.25" customHeight="1">
      <c r="A9" s="495"/>
      <c r="B9" s="496" t="s">
        <v>652</v>
      </c>
      <c r="C9" s="73"/>
      <c r="D9" s="73"/>
      <c r="E9" s="73"/>
      <c r="F9" s="73"/>
      <c r="G9" s="73"/>
      <c r="H9" s="73"/>
      <c r="I9" s="73"/>
      <c r="J9" s="73"/>
      <c r="K9" s="73"/>
      <c r="L9" s="73"/>
      <c r="M9" s="73"/>
      <c r="N9" s="73"/>
      <c r="O9" s="73"/>
      <c r="P9" s="73"/>
      <c r="Q9" s="73"/>
      <c r="R9" s="73"/>
      <c r="S9" s="73"/>
      <c r="T9" s="73"/>
      <c r="U9" s="73"/>
      <c r="V9" s="115"/>
      <c r="W9" s="497"/>
      <c r="X9" s="497"/>
      <c r="Y9" s="497"/>
      <c r="Z9" s="497"/>
      <c r="AA9" s="497"/>
      <c r="AB9" s="498"/>
    </row>
    <row r="10" ht="14.25" customHeight="1">
      <c r="A10" s="1"/>
      <c r="B10" s="499" t="s">
        <v>653</v>
      </c>
      <c r="C10" s="92"/>
      <c r="D10" s="92"/>
      <c r="E10" s="92"/>
      <c r="F10" s="92"/>
      <c r="G10" s="92"/>
      <c r="H10" s="92"/>
      <c r="I10" s="92"/>
      <c r="J10" s="92"/>
      <c r="K10" s="92"/>
      <c r="L10" s="92"/>
      <c r="M10" s="92"/>
      <c r="N10" s="92"/>
      <c r="O10" s="92"/>
      <c r="P10" s="92"/>
      <c r="Q10" s="92"/>
      <c r="R10" s="92"/>
      <c r="S10" s="92"/>
      <c r="T10" s="92"/>
      <c r="U10" s="92"/>
      <c r="V10" s="93"/>
      <c r="W10" s="500"/>
      <c r="X10" s="500"/>
      <c r="Y10" s="500"/>
      <c r="Z10" s="500"/>
      <c r="AA10" s="500"/>
      <c r="AB10" s="501"/>
    </row>
    <row r="11" ht="14.25" customHeight="1">
      <c r="A11" s="1"/>
      <c r="B11" s="12"/>
      <c r="V11" s="96"/>
      <c r="W11" s="500"/>
      <c r="X11" s="500"/>
      <c r="Y11" s="500"/>
      <c r="Z11" s="500"/>
      <c r="AA11" s="500"/>
      <c r="AB11" s="501"/>
    </row>
    <row r="12" ht="14.25" customHeight="1">
      <c r="A12" s="1"/>
      <c r="B12" s="12"/>
      <c r="V12" s="96"/>
      <c r="W12" s="502"/>
      <c r="X12" s="502"/>
      <c r="Y12" s="502"/>
      <c r="Z12" s="502"/>
      <c r="AA12" s="502"/>
      <c r="AB12" s="503"/>
    </row>
    <row r="13" ht="14.25" customHeight="1">
      <c r="A13" s="1"/>
      <c r="B13" s="14"/>
      <c r="C13" s="15"/>
      <c r="D13" s="15"/>
      <c r="E13" s="15"/>
      <c r="F13" s="15"/>
      <c r="G13" s="15"/>
      <c r="H13" s="15"/>
      <c r="I13" s="15"/>
      <c r="J13" s="15"/>
      <c r="K13" s="15"/>
      <c r="L13" s="15"/>
      <c r="M13" s="15"/>
      <c r="N13" s="15"/>
      <c r="O13" s="15"/>
      <c r="P13" s="15"/>
      <c r="Q13" s="15"/>
      <c r="R13" s="15"/>
      <c r="S13" s="15"/>
      <c r="T13" s="15"/>
      <c r="U13" s="15"/>
      <c r="V13" s="104"/>
      <c r="W13" s="504"/>
      <c r="X13" s="504"/>
      <c r="Y13" s="504"/>
      <c r="Z13" s="504"/>
      <c r="AA13" s="504"/>
      <c r="AB13" s="505"/>
    </row>
    <row r="14" ht="14.25" customHeight="1">
      <c r="A14" s="1"/>
      <c r="B14" s="30"/>
      <c r="C14" s="30"/>
      <c r="D14" s="30"/>
      <c r="E14" s="30"/>
      <c r="F14" s="30"/>
      <c r="G14" s="30"/>
      <c r="H14" s="30"/>
      <c r="I14" s="30"/>
      <c r="J14" s="30"/>
      <c r="K14" s="30"/>
      <c r="L14" s="30"/>
      <c r="M14" s="30"/>
      <c r="N14" s="30"/>
      <c r="O14" s="30"/>
      <c r="P14" s="1"/>
      <c r="Q14" s="1"/>
      <c r="R14" s="1"/>
      <c r="S14" s="1"/>
      <c r="T14" s="1"/>
      <c r="U14" s="1"/>
      <c r="V14" s="1"/>
      <c r="W14" s="1"/>
      <c r="X14" s="1"/>
      <c r="Y14" s="1"/>
      <c r="Z14" s="1"/>
      <c r="AA14" s="1"/>
      <c r="AB14" s="1"/>
    </row>
    <row r="15" ht="14.25" customHeight="1">
      <c r="A15" s="1"/>
      <c r="B15" s="157" t="s">
        <v>654</v>
      </c>
      <c r="C15" s="73"/>
      <c r="D15" s="73"/>
      <c r="E15" s="73"/>
      <c r="F15" s="73"/>
      <c r="G15" s="73"/>
      <c r="H15" s="73"/>
      <c r="I15" s="73"/>
      <c r="J15" s="73"/>
      <c r="K15" s="73"/>
      <c r="L15" s="73"/>
      <c r="M15" s="73"/>
      <c r="N15" s="73"/>
      <c r="O15" s="73"/>
      <c r="P15" s="73"/>
      <c r="Q15" s="73"/>
      <c r="R15" s="73"/>
      <c r="S15" s="73"/>
      <c r="T15" s="73"/>
      <c r="U15" s="73"/>
      <c r="V15" s="115"/>
      <c r="W15" s="506"/>
      <c r="X15" s="506"/>
      <c r="Y15" s="506"/>
      <c r="Z15" s="506"/>
      <c r="AA15" s="506"/>
      <c r="AB15" s="507"/>
    </row>
    <row r="16" ht="14.25" customHeight="1">
      <c r="A16" s="1"/>
      <c r="B16" s="131" t="s">
        <v>655</v>
      </c>
      <c r="C16" s="92"/>
      <c r="D16" s="92"/>
      <c r="E16" s="92"/>
      <c r="F16" s="92"/>
      <c r="G16" s="92"/>
      <c r="H16" s="92"/>
      <c r="I16" s="92"/>
      <c r="J16" s="93"/>
      <c r="K16" s="508" t="s">
        <v>656</v>
      </c>
      <c r="L16" s="92"/>
      <c r="M16" s="92"/>
      <c r="N16" s="92"/>
      <c r="O16" s="92"/>
      <c r="P16" s="92"/>
      <c r="Q16" s="92"/>
      <c r="R16" s="92"/>
      <c r="S16" s="92"/>
      <c r="T16" s="92"/>
      <c r="U16" s="92"/>
      <c r="V16" s="93"/>
      <c r="W16" s="509"/>
      <c r="X16" s="509"/>
      <c r="Y16" s="509"/>
      <c r="Z16" s="509"/>
      <c r="AA16" s="509"/>
      <c r="AB16" s="510"/>
    </row>
    <row r="17" ht="14.25" customHeight="1">
      <c r="A17" s="1"/>
      <c r="B17" s="12"/>
      <c r="J17" s="96"/>
      <c r="K17" s="97"/>
      <c r="V17" s="96"/>
      <c r="W17" s="511"/>
      <c r="X17" s="511"/>
      <c r="Y17" s="511"/>
      <c r="Z17" s="511"/>
      <c r="AA17" s="511"/>
      <c r="AB17" s="512"/>
    </row>
    <row r="18" ht="14.25" customHeight="1">
      <c r="A18" s="1"/>
      <c r="B18" s="12"/>
      <c r="J18" s="96"/>
      <c r="K18" s="97"/>
      <c r="V18" s="96"/>
      <c r="W18" s="511"/>
      <c r="X18" s="511"/>
      <c r="Y18" s="511"/>
      <c r="Z18" s="511"/>
      <c r="AA18" s="511"/>
      <c r="AB18" s="512"/>
    </row>
    <row r="19" ht="14.25" customHeight="1">
      <c r="A19" s="1"/>
      <c r="B19" s="12"/>
      <c r="J19" s="96"/>
      <c r="K19" s="97"/>
      <c r="V19" s="96"/>
      <c r="W19" s="511"/>
      <c r="X19" s="511"/>
      <c r="Y19" s="511"/>
      <c r="Z19" s="511"/>
      <c r="AA19" s="511"/>
      <c r="AB19" s="512"/>
    </row>
    <row r="20" ht="14.25" customHeight="1">
      <c r="A20" s="1"/>
      <c r="B20" s="14"/>
      <c r="C20" s="15"/>
      <c r="D20" s="15"/>
      <c r="E20" s="15"/>
      <c r="F20" s="15"/>
      <c r="G20" s="15"/>
      <c r="H20" s="15"/>
      <c r="I20" s="15"/>
      <c r="J20" s="104"/>
      <c r="K20" s="105"/>
      <c r="L20" s="15"/>
      <c r="M20" s="15"/>
      <c r="N20" s="15"/>
      <c r="O20" s="15"/>
      <c r="P20" s="15"/>
      <c r="Q20" s="15"/>
      <c r="R20" s="15"/>
      <c r="S20" s="15"/>
      <c r="T20" s="15"/>
      <c r="U20" s="15"/>
      <c r="V20" s="104"/>
      <c r="W20" s="513"/>
      <c r="X20" s="513"/>
      <c r="Y20" s="513"/>
      <c r="Z20" s="513"/>
      <c r="AA20" s="513"/>
      <c r="AB20" s="514"/>
    </row>
    <row r="21" ht="14.25" customHeight="1">
      <c r="A21" s="224"/>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row>
    <row r="22" ht="14.25" customHeight="1">
      <c r="A22" s="224"/>
      <c r="B22" s="157" t="s">
        <v>657</v>
      </c>
      <c r="C22" s="73"/>
      <c r="D22" s="73"/>
      <c r="E22" s="73"/>
      <c r="F22" s="73"/>
      <c r="G22" s="73"/>
      <c r="H22" s="73"/>
      <c r="I22" s="73"/>
      <c r="J22" s="73"/>
      <c r="K22" s="73"/>
      <c r="L22" s="73"/>
      <c r="M22" s="73"/>
      <c r="N22" s="73"/>
      <c r="O22" s="73"/>
      <c r="P22" s="73"/>
      <c r="Q22" s="73"/>
      <c r="R22" s="73"/>
      <c r="S22" s="73"/>
      <c r="T22" s="73"/>
      <c r="U22" s="73"/>
      <c r="V22" s="115"/>
      <c r="W22" s="506"/>
      <c r="X22" s="506"/>
      <c r="Y22" s="506"/>
      <c r="Z22" s="506"/>
      <c r="AA22" s="506"/>
      <c r="AB22" s="507"/>
    </row>
    <row r="23" ht="14.25" customHeight="1">
      <c r="A23" s="224"/>
      <c r="B23" s="131" t="s">
        <v>658</v>
      </c>
      <c r="C23" s="92"/>
      <c r="D23" s="92"/>
      <c r="E23" s="92"/>
      <c r="F23" s="92"/>
      <c r="G23" s="92"/>
      <c r="H23" s="92"/>
      <c r="I23" s="92"/>
      <c r="J23" s="93"/>
      <c r="K23" s="508" t="s">
        <v>659</v>
      </c>
      <c r="L23" s="92"/>
      <c r="M23" s="92"/>
      <c r="N23" s="92"/>
      <c r="O23" s="92"/>
      <c r="P23" s="92"/>
      <c r="Q23" s="92"/>
      <c r="R23" s="92"/>
      <c r="S23" s="92"/>
      <c r="T23" s="92"/>
      <c r="U23" s="92"/>
      <c r="V23" s="93"/>
      <c r="W23" s="509"/>
      <c r="X23" s="509"/>
      <c r="Y23" s="509"/>
      <c r="Z23" s="509"/>
      <c r="AA23" s="509"/>
      <c r="AB23" s="510"/>
    </row>
    <row r="24" ht="14.25" customHeight="1">
      <c r="A24" s="224"/>
      <c r="B24" s="12"/>
      <c r="J24" s="96"/>
      <c r="K24" s="97"/>
      <c r="V24" s="96"/>
      <c r="W24" s="509"/>
      <c r="X24" s="509"/>
      <c r="Y24" s="509"/>
      <c r="Z24" s="509"/>
      <c r="AA24" s="509"/>
      <c r="AB24" s="510"/>
    </row>
    <row r="25" ht="14.25" customHeight="1">
      <c r="A25" s="224"/>
      <c r="B25" s="12"/>
      <c r="J25" s="96"/>
      <c r="K25" s="97"/>
      <c r="V25" s="96"/>
      <c r="W25" s="509"/>
      <c r="X25" s="509"/>
      <c r="Y25" s="509"/>
      <c r="Z25" s="509"/>
      <c r="AA25" s="509"/>
      <c r="AB25" s="510"/>
    </row>
    <row r="26" ht="14.25" customHeight="1">
      <c r="A26" s="224"/>
      <c r="B26" s="12"/>
      <c r="J26" s="96"/>
      <c r="K26" s="97"/>
      <c r="V26" s="96"/>
      <c r="W26" s="509"/>
      <c r="X26" s="509"/>
      <c r="Y26" s="509"/>
      <c r="Z26" s="509"/>
      <c r="AA26" s="509"/>
      <c r="AB26" s="510"/>
    </row>
    <row r="27" ht="14.25" customHeight="1">
      <c r="A27" s="224"/>
      <c r="B27" s="98"/>
      <c r="C27" s="99"/>
      <c r="D27" s="99"/>
      <c r="E27" s="99"/>
      <c r="F27" s="99"/>
      <c r="G27" s="99"/>
      <c r="H27" s="99"/>
      <c r="I27" s="99"/>
      <c r="J27" s="100"/>
      <c r="K27" s="101"/>
      <c r="L27" s="99"/>
      <c r="M27" s="99"/>
      <c r="N27" s="99"/>
      <c r="O27" s="99"/>
      <c r="P27" s="99"/>
      <c r="Q27" s="99"/>
      <c r="R27" s="99"/>
      <c r="S27" s="99"/>
      <c r="T27" s="99"/>
      <c r="U27" s="99"/>
      <c r="V27" s="100"/>
      <c r="W27" s="509"/>
      <c r="X27" s="509"/>
      <c r="Y27" s="509"/>
      <c r="Z27" s="509"/>
      <c r="AA27" s="509"/>
      <c r="AB27" s="510"/>
    </row>
    <row r="28" ht="14.25" customHeight="1">
      <c r="A28" s="224"/>
      <c r="B28" s="131" t="s">
        <v>660</v>
      </c>
      <c r="C28" s="92"/>
      <c r="D28" s="92"/>
      <c r="E28" s="92"/>
      <c r="F28" s="92"/>
      <c r="G28" s="92"/>
      <c r="H28" s="92"/>
      <c r="I28" s="92"/>
      <c r="J28" s="93"/>
      <c r="K28" s="508" t="s">
        <v>361</v>
      </c>
      <c r="L28" s="92"/>
      <c r="M28" s="92"/>
      <c r="N28" s="92"/>
      <c r="O28" s="92"/>
      <c r="P28" s="92"/>
      <c r="Q28" s="92"/>
      <c r="R28" s="92"/>
      <c r="S28" s="92"/>
      <c r="T28" s="92"/>
      <c r="U28" s="92"/>
      <c r="V28" s="93"/>
      <c r="W28" s="509"/>
      <c r="X28" s="509"/>
      <c r="Y28" s="509"/>
      <c r="Z28" s="509"/>
      <c r="AA28" s="509"/>
      <c r="AB28" s="510"/>
    </row>
    <row r="29" ht="14.25" customHeight="1">
      <c r="A29" s="224"/>
      <c r="B29" s="12"/>
      <c r="J29" s="96"/>
      <c r="K29" s="97"/>
      <c r="V29" s="96"/>
      <c r="W29" s="509"/>
      <c r="X29" s="509"/>
      <c r="Y29" s="509"/>
      <c r="Z29" s="509"/>
      <c r="AA29" s="509"/>
      <c r="AB29" s="510"/>
    </row>
    <row r="30" ht="14.25" customHeight="1">
      <c r="A30" s="224"/>
      <c r="B30" s="12"/>
      <c r="J30" s="96"/>
      <c r="K30" s="97"/>
      <c r="V30" s="96"/>
      <c r="W30" s="509"/>
      <c r="X30" s="509"/>
      <c r="Y30" s="509"/>
      <c r="Z30" s="509"/>
      <c r="AA30" s="509"/>
      <c r="AB30" s="510"/>
    </row>
    <row r="31" ht="14.25" customHeight="1">
      <c r="A31" s="224"/>
      <c r="B31" s="12"/>
      <c r="J31" s="96"/>
      <c r="K31" s="97"/>
      <c r="V31" s="96"/>
      <c r="W31" s="509"/>
      <c r="X31" s="509"/>
      <c r="Y31" s="509"/>
      <c r="Z31" s="509"/>
      <c r="AA31" s="509"/>
      <c r="AB31" s="510"/>
    </row>
    <row r="32" ht="14.25" customHeight="1">
      <c r="A32" s="224"/>
      <c r="B32" s="98"/>
      <c r="C32" s="99"/>
      <c r="D32" s="99"/>
      <c r="E32" s="99"/>
      <c r="F32" s="99"/>
      <c r="G32" s="99"/>
      <c r="H32" s="99"/>
      <c r="I32" s="99"/>
      <c r="J32" s="100"/>
      <c r="K32" s="101"/>
      <c r="L32" s="99"/>
      <c r="M32" s="99"/>
      <c r="N32" s="99"/>
      <c r="O32" s="99"/>
      <c r="P32" s="99"/>
      <c r="Q32" s="99"/>
      <c r="R32" s="99"/>
      <c r="S32" s="99"/>
      <c r="T32" s="99"/>
      <c r="U32" s="99"/>
      <c r="V32" s="100"/>
      <c r="W32" s="509"/>
      <c r="X32" s="509"/>
      <c r="Y32" s="509"/>
      <c r="Z32" s="509"/>
      <c r="AA32" s="509"/>
      <c r="AB32" s="510"/>
    </row>
    <row r="33" ht="14.25" customHeight="1">
      <c r="A33" s="224"/>
      <c r="B33" s="131" t="s">
        <v>661</v>
      </c>
      <c r="C33" s="92"/>
      <c r="D33" s="92"/>
      <c r="E33" s="92"/>
      <c r="F33" s="92"/>
      <c r="G33" s="92"/>
      <c r="H33" s="92"/>
      <c r="I33" s="92"/>
      <c r="J33" s="93"/>
      <c r="K33" s="508" t="s">
        <v>662</v>
      </c>
      <c r="L33" s="92"/>
      <c r="M33" s="92"/>
      <c r="N33" s="92"/>
      <c r="O33" s="92"/>
      <c r="P33" s="92"/>
      <c r="Q33" s="92"/>
      <c r="R33" s="92"/>
      <c r="S33" s="92"/>
      <c r="T33" s="92"/>
      <c r="U33" s="92"/>
      <c r="V33" s="93"/>
      <c r="W33" s="509"/>
      <c r="X33" s="509"/>
      <c r="Y33" s="509"/>
      <c r="Z33" s="509"/>
      <c r="AA33" s="509"/>
      <c r="AB33" s="510"/>
    </row>
    <row r="34" ht="14.25" customHeight="1">
      <c r="A34" s="224"/>
      <c r="B34" s="12"/>
      <c r="J34" s="96"/>
      <c r="K34" s="97"/>
      <c r="V34" s="96"/>
      <c r="W34" s="509"/>
      <c r="X34" s="509"/>
      <c r="Y34" s="509"/>
      <c r="Z34" s="509"/>
      <c r="AA34" s="509"/>
      <c r="AB34" s="510"/>
    </row>
    <row r="35" ht="14.25" customHeight="1">
      <c r="A35" s="224"/>
      <c r="B35" s="12"/>
      <c r="J35" s="96"/>
      <c r="K35" s="97"/>
      <c r="V35" s="96"/>
      <c r="W35" s="509"/>
      <c r="X35" s="509"/>
      <c r="Y35" s="509"/>
      <c r="Z35" s="509"/>
      <c r="AA35" s="509"/>
      <c r="AB35" s="510"/>
    </row>
    <row r="36" ht="14.25" customHeight="1">
      <c r="A36" s="224"/>
      <c r="B36" s="12"/>
      <c r="J36" s="96"/>
      <c r="K36" s="97"/>
      <c r="V36" s="96"/>
      <c r="W36" s="509"/>
      <c r="X36" s="509"/>
      <c r="Y36" s="509"/>
      <c r="Z36" s="509"/>
      <c r="AA36" s="509"/>
      <c r="AB36" s="510"/>
    </row>
    <row r="37" ht="14.25" customHeight="1">
      <c r="A37" s="224"/>
      <c r="B37" s="98"/>
      <c r="C37" s="99"/>
      <c r="D37" s="99"/>
      <c r="E37" s="99"/>
      <c r="F37" s="99"/>
      <c r="G37" s="99"/>
      <c r="H37" s="99"/>
      <c r="I37" s="99"/>
      <c r="J37" s="100"/>
      <c r="K37" s="101"/>
      <c r="L37" s="99"/>
      <c r="M37" s="99"/>
      <c r="N37" s="99"/>
      <c r="O37" s="99"/>
      <c r="P37" s="99"/>
      <c r="Q37" s="99"/>
      <c r="R37" s="99"/>
      <c r="S37" s="99"/>
      <c r="T37" s="99"/>
      <c r="U37" s="99"/>
      <c r="V37" s="100"/>
      <c r="W37" s="509"/>
      <c r="X37" s="509"/>
      <c r="Y37" s="509"/>
      <c r="Z37" s="509"/>
      <c r="AA37" s="509"/>
      <c r="AB37" s="510"/>
    </row>
    <row r="38" ht="14.25" customHeight="1">
      <c r="A38" s="224"/>
      <c r="B38" s="131" t="s">
        <v>663</v>
      </c>
      <c r="C38" s="92"/>
      <c r="D38" s="92"/>
      <c r="E38" s="92"/>
      <c r="F38" s="92"/>
      <c r="G38" s="92"/>
      <c r="H38" s="92"/>
      <c r="I38" s="92"/>
      <c r="J38" s="93"/>
      <c r="K38" s="508" t="s">
        <v>664</v>
      </c>
      <c r="L38" s="92"/>
      <c r="M38" s="92"/>
      <c r="N38" s="92"/>
      <c r="O38" s="92"/>
      <c r="P38" s="92"/>
      <c r="Q38" s="92"/>
      <c r="R38" s="92"/>
      <c r="S38" s="92"/>
      <c r="T38" s="92"/>
      <c r="U38" s="92"/>
      <c r="V38" s="166"/>
      <c r="W38" s="515"/>
      <c r="X38" s="515"/>
      <c r="Y38" s="515"/>
      <c r="Z38" s="515"/>
      <c r="AA38" s="515"/>
      <c r="AB38" s="516"/>
    </row>
    <row r="39" ht="14.25" customHeight="1">
      <c r="A39" s="224"/>
      <c r="B39" s="12"/>
      <c r="J39" s="96"/>
      <c r="K39" s="97"/>
      <c r="V39" s="13"/>
      <c r="W39" s="517"/>
      <c r="X39" s="517"/>
      <c r="Y39" s="517"/>
      <c r="Z39" s="517"/>
      <c r="AA39" s="517"/>
      <c r="AB39" s="518"/>
    </row>
    <row r="40" ht="14.25" customHeight="1">
      <c r="A40" s="224"/>
      <c r="B40" s="12"/>
      <c r="J40" s="96"/>
      <c r="K40" s="97"/>
      <c r="V40" s="13"/>
      <c r="W40" s="517"/>
      <c r="X40" s="517"/>
      <c r="Y40" s="517"/>
      <c r="Z40" s="517"/>
      <c r="AA40" s="517"/>
      <c r="AB40" s="518"/>
    </row>
    <row r="41" ht="14.25" customHeight="1">
      <c r="A41" s="224"/>
      <c r="B41" s="12"/>
      <c r="J41" s="96"/>
      <c r="K41" s="97"/>
      <c r="V41" s="13"/>
      <c r="W41" s="517"/>
      <c r="X41" s="517"/>
      <c r="Y41" s="517"/>
      <c r="Z41" s="517"/>
      <c r="AA41" s="517"/>
      <c r="AB41" s="518"/>
    </row>
    <row r="42" ht="14.25" customHeight="1">
      <c r="A42" s="224"/>
      <c r="B42" s="98"/>
      <c r="C42" s="99"/>
      <c r="D42" s="99"/>
      <c r="E42" s="99"/>
      <c r="F42" s="99"/>
      <c r="G42" s="99"/>
      <c r="H42" s="99"/>
      <c r="I42" s="99"/>
      <c r="J42" s="100"/>
      <c r="K42" s="101"/>
      <c r="L42" s="99"/>
      <c r="M42" s="99"/>
      <c r="N42" s="99"/>
      <c r="O42" s="99"/>
      <c r="P42" s="99"/>
      <c r="Q42" s="99"/>
      <c r="R42" s="99"/>
      <c r="S42" s="99"/>
      <c r="T42" s="99"/>
      <c r="U42" s="99"/>
      <c r="V42" s="168"/>
      <c r="W42" s="519"/>
      <c r="X42" s="519"/>
      <c r="Y42" s="519"/>
      <c r="Z42" s="519"/>
      <c r="AA42" s="519"/>
      <c r="AB42" s="520"/>
    </row>
    <row r="43" ht="14.25" customHeight="1">
      <c r="A43" s="224"/>
      <c r="B43" s="131" t="s">
        <v>665</v>
      </c>
      <c r="C43" s="92"/>
      <c r="D43" s="92"/>
      <c r="E43" s="92"/>
      <c r="F43" s="92"/>
      <c r="G43" s="92"/>
      <c r="H43" s="92"/>
      <c r="I43" s="92"/>
      <c r="J43" s="93"/>
      <c r="K43" s="508" t="s">
        <v>666</v>
      </c>
      <c r="L43" s="92"/>
      <c r="M43" s="92"/>
      <c r="N43" s="92"/>
      <c r="O43" s="92"/>
      <c r="P43" s="92"/>
      <c r="Q43" s="92"/>
      <c r="R43" s="92"/>
      <c r="S43" s="92"/>
      <c r="T43" s="92"/>
      <c r="U43" s="92"/>
      <c r="V43" s="93"/>
      <c r="W43" s="509"/>
      <c r="X43" s="509"/>
      <c r="Y43" s="509"/>
      <c r="Z43" s="509"/>
      <c r="AA43" s="509"/>
      <c r="AB43" s="510"/>
    </row>
    <row r="44" ht="14.25" customHeight="1">
      <c r="A44" s="224"/>
      <c r="B44" s="12"/>
      <c r="J44" s="96"/>
      <c r="K44" s="97"/>
      <c r="V44" s="96"/>
      <c r="W44" s="509"/>
      <c r="X44" s="509"/>
      <c r="Y44" s="509"/>
      <c r="Z44" s="509"/>
      <c r="AA44" s="509"/>
      <c r="AB44" s="510"/>
    </row>
    <row r="45" ht="14.25" customHeight="1">
      <c r="A45" s="224"/>
      <c r="B45" s="12"/>
      <c r="J45" s="96"/>
      <c r="K45" s="97"/>
      <c r="V45" s="96"/>
      <c r="W45" s="509"/>
      <c r="X45" s="509"/>
      <c r="Y45" s="509"/>
      <c r="Z45" s="509"/>
      <c r="AA45" s="509"/>
      <c r="AB45" s="510"/>
    </row>
    <row r="46" ht="14.25" customHeight="1">
      <c r="A46" s="224"/>
      <c r="B46" s="12"/>
      <c r="J46" s="96"/>
      <c r="K46" s="97"/>
      <c r="V46" s="96"/>
      <c r="W46" s="509"/>
      <c r="X46" s="509"/>
      <c r="Y46" s="509"/>
      <c r="Z46" s="509"/>
      <c r="AA46" s="509"/>
      <c r="AB46" s="510"/>
    </row>
    <row r="47" ht="14.25" customHeight="1">
      <c r="A47" s="224"/>
      <c r="B47" s="98"/>
      <c r="C47" s="99"/>
      <c r="D47" s="99"/>
      <c r="E47" s="99"/>
      <c r="F47" s="99"/>
      <c r="G47" s="99"/>
      <c r="H47" s="99"/>
      <c r="I47" s="99"/>
      <c r="J47" s="100"/>
      <c r="K47" s="101"/>
      <c r="L47" s="99"/>
      <c r="M47" s="99"/>
      <c r="N47" s="99"/>
      <c r="O47" s="99"/>
      <c r="P47" s="99"/>
      <c r="Q47" s="99"/>
      <c r="R47" s="99"/>
      <c r="S47" s="99"/>
      <c r="T47" s="99"/>
      <c r="U47" s="99"/>
      <c r="V47" s="100"/>
      <c r="W47" s="509"/>
      <c r="X47" s="509"/>
      <c r="Y47" s="509"/>
      <c r="Z47" s="509"/>
      <c r="AA47" s="509"/>
      <c r="AB47" s="510"/>
    </row>
    <row r="48" ht="14.25" customHeight="1">
      <c r="A48" s="224"/>
      <c r="B48" s="131" t="s">
        <v>667</v>
      </c>
      <c r="C48" s="92"/>
      <c r="D48" s="92"/>
      <c r="E48" s="92"/>
      <c r="F48" s="92"/>
      <c r="G48" s="92"/>
      <c r="H48" s="92"/>
      <c r="I48" s="92"/>
      <c r="J48" s="93"/>
      <c r="K48" s="508" t="s">
        <v>668</v>
      </c>
      <c r="L48" s="92"/>
      <c r="M48" s="92"/>
      <c r="N48" s="92"/>
      <c r="O48" s="92"/>
      <c r="P48" s="92"/>
      <c r="Q48" s="92"/>
      <c r="R48" s="92"/>
      <c r="S48" s="92"/>
      <c r="T48" s="92"/>
      <c r="U48" s="92"/>
      <c r="V48" s="93"/>
      <c r="W48" s="509"/>
      <c r="X48" s="509"/>
      <c r="Y48" s="509"/>
      <c r="Z48" s="509"/>
      <c r="AA48" s="509"/>
      <c r="AB48" s="510"/>
    </row>
    <row r="49" ht="14.25" customHeight="1">
      <c r="A49" s="224"/>
      <c r="B49" s="12"/>
      <c r="J49" s="96"/>
      <c r="K49" s="97"/>
      <c r="V49" s="96"/>
      <c r="W49" s="509"/>
      <c r="X49" s="509"/>
      <c r="Y49" s="509"/>
      <c r="Z49" s="509"/>
      <c r="AA49" s="509"/>
      <c r="AB49" s="510"/>
    </row>
    <row r="50" ht="14.25" customHeight="1">
      <c r="A50" s="224"/>
      <c r="B50" s="12"/>
      <c r="J50" s="96"/>
      <c r="K50" s="97"/>
      <c r="V50" s="96"/>
      <c r="W50" s="509"/>
      <c r="X50" s="509"/>
      <c r="Y50" s="509"/>
      <c r="Z50" s="509"/>
      <c r="AA50" s="509"/>
      <c r="AB50" s="510"/>
    </row>
    <row r="51" ht="14.25" customHeight="1">
      <c r="A51" s="224"/>
      <c r="B51" s="12"/>
      <c r="J51" s="96"/>
      <c r="K51" s="97"/>
      <c r="V51" s="96"/>
      <c r="W51" s="509"/>
      <c r="X51" s="509"/>
      <c r="Y51" s="509"/>
      <c r="Z51" s="509"/>
      <c r="AA51" s="509"/>
      <c r="AB51" s="510"/>
    </row>
    <row r="52" ht="14.25" customHeight="1">
      <c r="A52" s="224"/>
      <c r="B52" s="14"/>
      <c r="C52" s="15"/>
      <c r="D52" s="15"/>
      <c r="E52" s="15"/>
      <c r="F52" s="15"/>
      <c r="G52" s="15"/>
      <c r="H52" s="15"/>
      <c r="I52" s="15"/>
      <c r="J52" s="104"/>
      <c r="K52" s="105"/>
      <c r="L52" s="15"/>
      <c r="M52" s="15"/>
      <c r="N52" s="15"/>
      <c r="O52" s="15"/>
      <c r="P52" s="15"/>
      <c r="Q52" s="15"/>
      <c r="R52" s="15"/>
      <c r="S52" s="15"/>
      <c r="T52" s="15"/>
      <c r="U52" s="15"/>
      <c r="V52" s="104"/>
      <c r="W52" s="513"/>
      <c r="X52" s="513"/>
      <c r="Y52" s="513"/>
      <c r="Z52" s="513"/>
      <c r="AA52" s="513"/>
      <c r="AB52" s="514"/>
    </row>
    <row r="53" ht="14.25" customHeight="1">
      <c r="A53" s="224"/>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row>
    <row r="54" ht="14.25" customHeight="1">
      <c r="A54" s="180"/>
      <c r="B54" s="521" t="s">
        <v>669</v>
      </c>
      <c r="C54" s="8"/>
      <c r="D54" s="8"/>
      <c r="E54" s="8"/>
      <c r="F54" s="8"/>
      <c r="G54" s="8"/>
      <c r="H54" s="8"/>
      <c r="I54" s="8"/>
      <c r="J54" s="8"/>
      <c r="K54" s="8"/>
      <c r="L54" s="8"/>
      <c r="M54" s="8"/>
      <c r="N54" s="8"/>
      <c r="O54" s="8"/>
      <c r="P54" s="8"/>
      <c r="Q54" s="8"/>
      <c r="R54" s="8"/>
      <c r="S54" s="8"/>
      <c r="T54" s="8"/>
      <c r="U54" s="8"/>
      <c r="V54" s="9"/>
      <c r="W54" s="522"/>
      <c r="X54" s="522"/>
      <c r="Y54" s="522"/>
      <c r="Z54" s="522"/>
      <c r="AA54" s="522"/>
      <c r="AB54" s="523"/>
    </row>
    <row r="55" ht="14.25" customHeight="1">
      <c r="A55" s="180"/>
      <c r="B55" s="12"/>
      <c r="V55" s="13"/>
      <c r="W55" s="524"/>
      <c r="X55" s="524"/>
      <c r="Y55" s="524"/>
      <c r="Z55" s="524"/>
      <c r="AA55" s="524"/>
      <c r="AB55" s="525"/>
    </row>
    <row r="56" ht="14.25" customHeight="1">
      <c r="A56" s="180"/>
      <c r="B56" s="12"/>
      <c r="V56" s="13"/>
      <c r="W56" s="524"/>
      <c r="X56" s="524"/>
      <c r="Y56" s="524"/>
      <c r="Z56" s="524"/>
      <c r="AA56" s="524"/>
      <c r="AB56" s="525"/>
    </row>
    <row r="57" ht="14.25" customHeight="1">
      <c r="A57" s="180"/>
      <c r="B57" s="14"/>
      <c r="C57" s="15"/>
      <c r="D57" s="15"/>
      <c r="E57" s="15"/>
      <c r="F57" s="15"/>
      <c r="G57" s="15"/>
      <c r="H57" s="15"/>
      <c r="I57" s="15"/>
      <c r="J57" s="15"/>
      <c r="K57" s="15"/>
      <c r="L57" s="15"/>
      <c r="M57" s="15"/>
      <c r="N57" s="15"/>
      <c r="O57" s="15"/>
      <c r="P57" s="15"/>
      <c r="Q57" s="15"/>
      <c r="R57" s="15"/>
      <c r="S57" s="15"/>
      <c r="T57" s="15"/>
      <c r="U57" s="15"/>
      <c r="V57" s="16"/>
      <c r="W57" s="526"/>
      <c r="X57" s="526"/>
      <c r="Y57" s="526"/>
      <c r="Z57" s="526"/>
      <c r="AA57" s="526"/>
      <c r="AB57" s="527"/>
    </row>
    <row r="58" ht="14.25" customHeight="1">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row>
    <row r="59" ht="14.25" customHeight="1">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row>
    <row r="60" ht="14.25" customHeight="1">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row>
    <row r="61" ht="14.25" customHeight="1">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row>
    <row r="62" ht="14.25" customHeight="1">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row>
    <row r="63" ht="14.25" customHeight="1">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row>
    <row r="64" ht="14.25" customHeight="1">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row>
    <row r="65" ht="14.25" customHeight="1">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row>
    <row r="66" ht="14.25" customHeight="1">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row>
    <row r="67" ht="14.25" customHeight="1">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row>
    <row r="68" ht="14.25" customHeight="1">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row>
    <row r="69" ht="14.25" customHeight="1">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row>
    <row r="70" ht="14.25" customHeight="1">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row>
    <row r="71" ht="14.25" customHeight="1">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row>
    <row r="72" ht="14.25" customHeight="1">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row>
    <row r="73" ht="14.25" customHeight="1">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row>
    <row r="74" ht="14.25" customHeight="1">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row>
    <row r="75" ht="14.25" customHeight="1">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row>
    <row r="76" ht="14.25" customHeight="1">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row>
    <row r="77" ht="14.25" customHeight="1">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row>
    <row r="78" ht="14.25" customHeight="1">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row>
    <row r="79" ht="14.25" customHeight="1">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row>
    <row r="80" ht="14.25" customHeight="1">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row>
    <row r="81" ht="14.25" customHeight="1">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row>
    <row r="82" ht="14.25" customHeight="1">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row>
    <row r="83" ht="14.25" customHeight="1">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row>
    <row r="84" ht="14.25" customHeight="1">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row>
    <row r="85" ht="14.25" customHeight="1">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row>
    <row r="86" ht="14.25" customHeight="1">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row>
    <row r="87" ht="14.25" customHeight="1">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row>
    <row r="88" ht="14.25" customHeight="1">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row>
    <row r="89" ht="14.25" customHeight="1">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row>
    <row r="90" ht="14.25" customHeight="1">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row>
    <row r="91" ht="14.25" customHeight="1">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row>
    <row r="92" ht="14.25" customHeight="1">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row>
    <row r="93" ht="14.25" customHeight="1">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row>
    <row r="94" ht="14.25" customHeight="1">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row>
    <row r="95" ht="14.25" customHeight="1">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row>
    <row r="96" ht="14.25" customHeight="1">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row>
    <row r="97" ht="14.25" customHeight="1">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row>
    <row r="98" ht="14.25" customHeight="1">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row>
    <row r="99" ht="14.25" customHeight="1">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row>
    <row r="100" ht="14.25" customHeight="1">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row>
    <row r="101" ht="14.25" customHeight="1">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row>
    <row r="102" ht="14.25" customHeight="1">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row>
    <row r="103" ht="14.25" customHeight="1">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row>
    <row r="104" ht="14.25" customHeight="1">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row>
    <row r="105" ht="14.25" customHeight="1">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row>
    <row r="106" ht="14.25" customHeight="1">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row>
    <row r="107" ht="14.25" customHeight="1">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row>
    <row r="108" ht="14.25" customHeight="1">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row>
    <row r="109" ht="14.25" customHeight="1">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row>
    <row r="110" ht="14.25" customHeight="1">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row>
    <row r="111" ht="14.25" customHeight="1">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row>
    <row r="112" ht="14.25" customHeight="1">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row>
    <row r="113" ht="14.25" customHeight="1">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row>
    <row r="114" ht="14.25" customHeight="1">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row>
    <row r="115" ht="14.25" customHeight="1">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row>
    <row r="116" ht="14.25" customHeight="1">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row>
    <row r="117" ht="14.25" customHeight="1">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row>
    <row r="118" ht="14.25" customHeight="1">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row>
    <row r="119" ht="14.25" customHeight="1">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row>
    <row r="120" ht="14.25" customHeight="1">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row>
    <row r="121" ht="14.25" customHeight="1">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row>
    <row r="122" ht="14.25" customHeight="1">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row>
    <row r="123" ht="14.25" customHeight="1">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row>
    <row r="124" ht="14.25" customHeight="1">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row>
    <row r="125" ht="14.25" customHeight="1">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row>
    <row r="126" ht="14.25" customHeight="1">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row>
    <row r="127" ht="14.25" customHeight="1">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row>
    <row r="128" ht="14.25" customHeight="1">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row>
    <row r="129" ht="14.25" customHeight="1">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row>
    <row r="130" ht="14.25" customHeight="1">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row>
    <row r="131" ht="14.25" customHeight="1">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row>
    <row r="132" ht="14.25" customHeight="1">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row>
    <row r="133" ht="14.25" customHeight="1">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row>
    <row r="134" ht="14.25" customHeight="1">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row>
    <row r="135" ht="14.25" customHeight="1">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row>
    <row r="136" ht="14.25" customHeight="1">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row>
    <row r="137" ht="14.25" customHeight="1">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row>
    <row r="138" ht="14.25" customHeight="1">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row>
    <row r="139" ht="14.25" customHeight="1">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row>
    <row r="140" ht="14.25" customHeight="1">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row>
    <row r="141" ht="14.25" customHeight="1">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row>
    <row r="142" ht="14.25" customHeight="1">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row>
    <row r="143" ht="14.25" customHeight="1">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row>
    <row r="144" ht="14.25" customHeight="1">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row>
    <row r="145" ht="14.25" customHeight="1">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row>
    <row r="146" ht="14.25" customHeight="1">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row>
    <row r="147" ht="14.25" customHeight="1">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row>
    <row r="148" ht="14.25" customHeight="1">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row>
    <row r="149" ht="14.25" customHeigh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row>
    <row r="150" ht="14.25" customHeight="1">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row>
    <row r="151" ht="14.25" customHeight="1">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row>
    <row r="152" ht="14.25" customHeight="1">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row>
    <row r="153" ht="14.25" customHeight="1">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row>
    <row r="154" ht="14.25" customHeight="1">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row>
    <row r="155" ht="14.25" customHeight="1">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row>
    <row r="156" ht="14.25" customHeight="1">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row>
    <row r="157" ht="14.25" customHeight="1">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row>
    <row r="158" ht="14.25" customHeight="1">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row>
    <row r="159" ht="14.25" customHeight="1">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row>
    <row r="160" ht="14.25" customHeight="1">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row>
    <row r="161" ht="14.25" customHeight="1">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row>
    <row r="162" ht="14.25" customHeight="1">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row>
    <row r="163" ht="14.25" customHeight="1">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row>
    <row r="164" ht="14.25" customHeight="1">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row>
    <row r="165" ht="14.25" customHeight="1">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row>
    <row r="166" ht="14.25" customHeight="1">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row>
    <row r="167" ht="14.25" customHeight="1">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row>
    <row r="168" ht="14.25" customHeight="1">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row>
    <row r="169" ht="14.25" customHeight="1">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row>
    <row r="170" ht="14.25" customHeight="1">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row>
    <row r="171" ht="14.25" customHeight="1">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row>
    <row r="172" ht="14.25" customHeight="1">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row>
    <row r="173" ht="14.25" customHeight="1">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row>
    <row r="174" ht="14.25" customHeight="1">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row>
    <row r="175" ht="14.25" customHeight="1">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row>
    <row r="176" ht="14.25" customHeight="1">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row>
    <row r="177" ht="14.25" customHeight="1">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row>
    <row r="178" ht="14.25" customHeight="1">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row>
    <row r="179" ht="14.25" customHeight="1">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row>
    <row r="180" ht="14.25" customHeight="1">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row>
    <row r="181" ht="14.25" customHeight="1">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row>
    <row r="182" ht="14.25" customHeight="1">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row>
    <row r="183" ht="14.25" customHeight="1">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row>
    <row r="184" ht="14.25" customHeight="1">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row>
    <row r="185" ht="14.25" customHeight="1">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row>
    <row r="186" ht="14.25" customHeight="1">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row>
    <row r="187" ht="14.25" customHeight="1">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row>
    <row r="188" ht="14.25" customHeight="1">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row>
    <row r="189" ht="14.25" customHeight="1">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row>
    <row r="190" ht="14.25" customHeight="1">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row>
    <row r="191" ht="14.25" customHeight="1">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row>
    <row r="192" ht="14.25" customHeight="1">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row>
    <row r="193" ht="14.25" customHeight="1">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row>
    <row r="194" ht="14.25" customHeight="1">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row>
    <row r="195" ht="14.25" customHeight="1">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row>
    <row r="196" ht="14.25" customHeight="1">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row>
    <row r="197" ht="14.25" customHeight="1">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row>
    <row r="198" ht="14.25" customHeight="1">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row>
    <row r="199" ht="14.25" customHeight="1">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row>
    <row r="200" ht="14.25" customHeight="1">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row>
    <row r="201" ht="14.25" customHeight="1">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row>
    <row r="202" ht="14.25" customHeight="1">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row>
    <row r="203" ht="14.25" customHeight="1">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row>
    <row r="204" ht="14.25" customHeight="1">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row>
    <row r="205" ht="14.25" customHeight="1">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row>
    <row r="206" ht="14.25" customHeight="1">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row>
    <row r="207" ht="14.25" customHeight="1">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row>
    <row r="208" ht="14.25" customHeight="1">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row>
    <row r="209" ht="14.25" customHeight="1">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row>
    <row r="210" ht="14.25" customHeight="1">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row>
    <row r="211" ht="14.25" customHeight="1">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row>
    <row r="212" ht="14.25" customHeight="1">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row>
    <row r="213" ht="14.25" customHeight="1">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row>
    <row r="214" ht="14.25" customHeight="1">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row>
    <row r="215" ht="14.25" customHeight="1">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row>
    <row r="216" ht="14.25" customHeight="1">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row>
    <row r="217" ht="14.25" customHeight="1">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row>
    <row r="218" ht="14.25" customHeight="1">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row>
    <row r="219" ht="14.25" customHeight="1">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row>
    <row r="220" ht="14.25" customHeight="1">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row>
    <row r="221" ht="14.25" customHeight="1">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row>
    <row r="222" ht="14.25" customHeight="1">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row>
    <row r="223" ht="14.25" customHeight="1">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row>
    <row r="224" ht="14.25" customHeight="1">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row>
    <row r="225" ht="14.25" customHeight="1">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row>
    <row r="226" ht="14.25" customHeight="1">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row>
    <row r="227" ht="14.25" customHeight="1">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row>
    <row r="228" ht="14.25" customHeight="1">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row>
    <row r="229" ht="14.25" customHeight="1">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row>
    <row r="230" ht="14.25" customHeight="1">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row>
    <row r="231" ht="14.25" customHeight="1">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row>
    <row r="232" ht="14.25" customHeight="1">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row>
    <row r="233" ht="14.25" customHeight="1">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row>
    <row r="234" ht="14.25" customHeight="1">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row>
    <row r="235" ht="14.25" customHeight="1">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row>
    <row r="236" ht="14.25" customHeight="1">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row>
    <row r="237" ht="14.25" customHeight="1">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row>
    <row r="238" ht="14.25" customHeight="1">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row>
    <row r="239" ht="14.25" customHeight="1">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row>
    <row r="240" ht="14.25" customHeight="1">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row>
    <row r="241" ht="14.25" customHeight="1">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row>
    <row r="242" ht="14.25" customHeight="1">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row>
    <row r="243" ht="14.25" customHeight="1">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row>
    <row r="244" ht="14.25" customHeight="1">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row>
    <row r="245" ht="14.25" customHeight="1">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row>
    <row r="246" ht="14.25" customHeight="1">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row>
    <row r="247" ht="14.25" customHeight="1">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row>
    <row r="248" ht="14.25" customHeight="1">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row>
    <row r="249" ht="14.25" customHeight="1">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row>
    <row r="250" ht="14.25" customHeight="1">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row>
    <row r="251" ht="14.25" customHeight="1">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row>
    <row r="252" ht="14.25" customHeight="1">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row>
    <row r="253" ht="14.25" customHeight="1">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row>
    <row r="254" ht="14.25"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row>
    <row r="255" ht="14.25" customHeight="1">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row>
    <row r="256" ht="14.25" customHeight="1">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row>
    <row r="257" ht="14.25" customHeight="1">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row>
    <row r="258" ht="14.25" customHeight="1">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row>
    <row r="259" ht="14.25" customHeight="1">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row>
    <row r="260" ht="14.25" customHeight="1">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row>
    <row r="261" ht="14.25" customHeight="1">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row>
    <row r="262" ht="14.25" customHeight="1">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row>
    <row r="263" ht="14.25" customHeight="1">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row>
    <row r="264" ht="14.25" customHeight="1">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row>
    <row r="265" ht="14.25" customHeight="1">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row>
    <row r="266" ht="14.25" customHeight="1">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row>
    <row r="267" ht="14.25" customHeight="1">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row>
    <row r="268" ht="14.25" customHeight="1">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row>
    <row r="269" ht="14.25" customHeight="1">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row>
    <row r="270" ht="14.25" customHeight="1">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row>
    <row r="271" ht="14.25" customHeight="1">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row>
    <row r="272" ht="14.25" customHeight="1">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row>
    <row r="273" ht="14.25" customHeight="1">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row>
    <row r="274" ht="14.25" customHeight="1">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row>
    <row r="275" ht="14.25" customHeight="1">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row>
    <row r="276" ht="14.25" customHeight="1">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row>
    <row r="277" ht="14.25" customHeight="1">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row>
    <row r="278" ht="14.25" customHeight="1">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row>
    <row r="279" ht="14.25" customHeight="1">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row>
    <row r="280" ht="14.25" customHeight="1">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row>
    <row r="281" ht="14.25" customHeight="1">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row>
    <row r="282" ht="14.25" customHeight="1">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row>
    <row r="283" ht="14.25" customHeight="1">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row>
    <row r="284" ht="14.25" customHeight="1">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row>
    <row r="285" ht="14.25" customHeight="1">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row>
    <row r="286" ht="14.25" customHeight="1">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row>
    <row r="287" ht="14.25" customHeight="1">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row>
    <row r="288" ht="14.25" customHeight="1">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row>
    <row r="289" ht="14.25" customHeight="1">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row>
    <row r="290" ht="14.25" customHeight="1">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row>
    <row r="291" ht="14.25" customHeight="1">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row>
    <row r="292" ht="14.25" customHeight="1">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row>
    <row r="293" ht="14.25" customHeight="1">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row>
    <row r="294" ht="14.25" customHeight="1">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row>
    <row r="295" ht="14.25" customHeight="1">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row>
    <row r="296" ht="14.25" customHeight="1">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row>
    <row r="297" ht="14.25" customHeight="1">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row>
    <row r="298" ht="14.25" customHeight="1">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row>
    <row r="299" ht="14.25" customHeight="1">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row>
    <row r="300" ht="14.25" customHeight="1">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row>
    <row r="301" ht="14.25" customHeight="1">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row>
    <row r="302" ht="14.25" customHeight="1">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row>
    <row r="303" ht="14.25" customHeight="1">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row>
    <row r="304" ht="14.25" customHeight="1">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row>
    <row r="305" ht="14.25" customHeight="1">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row>
    <row r="306" ht="14.25" customHeight="1">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row>
    <row r="307" ht="14.25" customHeight="1">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row>
    <row r="308" ht="14.25" customHeight="1">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row>
    <row r="309" ht="14.25" customHeight="1">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row>
    <row r="310" ht="14.25" customHeight="1">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row>
    <row r="311" ht="14.25" customHeight="1">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row>
    <row r="312" ht="14.25" customHeight="1">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row>
    <row r="313" ht="14.25" customHeight="1">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row>
    <row r="314" ht="14.25" customHeight="1">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row>
    <row r="315" ht="14.25" customHeight="1">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row>
    <row r="316" ht="14.25" customHeight="1">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row>
    <row r="317" ht="14.25" customHeight="1">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row>
    <row r="318" ht="14.25" customHeight="1">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row>
    <row r="319" ht="14.25" customHeight="1">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row>
    <row r="320" ht="14.25" customHeight="1">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row>
    <row r="321" ht="14.25" customHeight="1">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row>
    <row r="322" ht="14.25" customHeight="1">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row>
    <row r="323" ht="14.25" customHeight="1">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row>
    <row r="324" ht="14.25" customHeight="1">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row>
    <row r="325" ht="14.25" customHeight="1">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row>
    <row r="326" ht="14.25" customHeight="1">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row>
    <row r="327" ht="14.25" customHeight="1">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row>
    <row r="328" ht="14.25" customHeight="1">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row>
    <row r="329" ht="14.25" customHeight="1">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row>
    <row r="330" ht="14.25" customHeight="1">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row>
    <row r="331" ht="14.25" customHeight="1">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row>
    <row r="332" ht="14.25" customHeight="1">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row>
    <row r="333" ht="14.25" customHeight="1">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row>
    <row r="334" ht="14.25" customHeight="1">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row>
    <row r="335" ht="14.25" customHeight="1">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row>
    <row r="336" ht="14.25" customHeight="1">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row>
    <row r="337" ht="14.25" customHeight="1">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row>
    <row r="338" ht="14.25" customHeight="1">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row>
    <row r="339" ht="14.25" customHeight="1">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row>
    <row r="340" ht="14.25" customHeight="1">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row>
    <row r="341" ht="14.25" customHeight="1">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row>
    <row r="342" ht="14.25" customHeight="1">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row>
    <row r="343" ht="14.25" customHeight="1">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row>
    <row r="344" ht="14.25" customHeight="1">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row>
    <row r="345" ht="14.25" customHeight="1">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row>
    <row r="346" ht="14.25" customHeight="1">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row>
    <row r="347" ht="14.25" customHeight="1">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row>
    <row r="348" ht="14.25" customHeight="1">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row>
    <row r="349" ht="14.25" customHeight="1">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row>
    <row r="350" ht="14.25" customHeight="1">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row>
    <row r="351" ht="14.25" customHeight="1">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row>
    <row r="352" ht="14.25" customHeight="1">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row>
    <row r="353" ht="14.25" customHeight="1">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row>
    <row r="354" ht="14.25" customHeight="1">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row>
    <row r="355" ht="14.25" customHeight="1">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row>
    <row r="356" ht="14.25" customHeight="1">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row>
    <row r="357" ht="14.25" customHeight="1">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row>
    <row r="358" ht="14.25" customHeight="1">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row>
    <row r="359" ht="14.25" customHeight="1">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row>
    <row r="360" ht="14.25" customHeight="1">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row>
    <row r="361" ht="14.25" customHeight="1">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row>
    <row r="362" ht="14.25" customHeight="1">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row>
    <row r="363" ht="14.25" customHeight="1">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row>
    <row r="364" ht="14.25" customHeight="1">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row>
    <row r="365" ht="14.25" customHeight="1">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row>
    <row r="366" ht="14.25" customHeight="1">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row>
    <row r="367" ht="14.25" customHeight="1">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row>
    <row r="368" ht="14.25" customHeight="1">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row>
    <row r="369" ht="14.25" customHeight="1">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row>
    <row r="370" ht="14.25" customHeight="1">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row>
    <row r="371" ht="14.25" customHeight="1">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row>
    <row r="372" ht="14.25" customHeight="1">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row>
    <row r="373" ht="14.25" customHeight="1">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row>
    <row r="374" ht="14.25" customHeight="1">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row>
    <row r="375" ht="14.25" customHeight="1">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row>
    <row r="376" ht="14.25" customHeight="1">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row>
    <row r="377" ht="14.25" customHeight="1">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row>
    <row r="378" ht="14.25" customHeight="1">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row>
    <row r="379" ht="14.25" customHeight="1">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row>
    <row r="380" ht="14.25" customHeight="1">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row>
    <row r="381" ht="14.25" customHeight="1">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row>
    <row r="382" ht="14.25" customHeight="1">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row>
    <row r="383" ht="14.25" customHeight="1">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row>
    <row r="384" ht="14.25" customHeight="1">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row>
    <row r="385" ht="14.25" customHeight="1">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row>
    <row r="386" ht="14.25" customHeight="1">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row>
    <row r="387" ht="14.25" customHeight="1">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row>
    <row r="388" ht="14.25" customHeight="1">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row>
    <row r="389" ht="14.25" customHeight="1">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row>
    <row r="390" ht="14.25" customHeight="1">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row>
    <row r="391" ht="14.25" customHeight="1">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row>
    <row r="392" ht="14.25" customHeight="1">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row>
    <row r="393" ht="14.25" customHeight="1">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row>
    <row r="394" ht="14.25" customHeight="1">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row>
    <row r="395" ht="14.25" customHeight="1">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row>
    <row r="396" ht="14.25" customHeight="1">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row>
    <row r="397" ht="14.25" customHeight="1">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row>
    <row r="398" ht="14.25" customHeight="1">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row>
    <row r="399" ht="14.25" customHeight="1">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row>
    <row r="400" ht="14.25" customHeight="1">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row>
    <row r="401" ht="14.25" customHeight="1">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row>
    <row r="402" ht="14.25" customHeight="1">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row>
    <row r="403" ht="14.25" customHeight="1">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row>
    <row r="404" ht="14.25" customHeight="1">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row>
    <row r="405" ht="14.25" customHeight="1">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row>
    <row r="406" ht="14.25" customHeight="1">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row>
    <row r="407" ht="14.25" customHeight="1">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row>
    <row r="408" ht="14.25" customHeight="1">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row>
    <row r="409" ht="14.25" customHeight="1">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row>
    <row r="410" ht="14.25" customHeight="1">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row>
    <row r="411" ht="14.25" customHeight="1">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row>
    <row r="412" ht="14.25" customHeight="1">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row>
    <row r="413" ht="14.25" customHeight="1">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row>
    <row r="414" ht="14.25" customHeight="1">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row>
    <row r="415" ht="14.25" customHeight="1">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row>
    <row r="416" ht="14.25" customHeight="1">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row>
    <row r="417" ht="14.25" customHeight="1">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row>
    <row r="418" ht="14.25" customHeight="1">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row>
    <row r="419" ht="14.25" customHeight="1">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row>
    <row r="420" ht="14.25" customHeight="1">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row>
    <row r="421" ht="14.25" customHeight="1">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row>
    <row r="422" ht="14.25" customHeight="1">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row>
    <row r="423" ht="14.25" customHeight="1">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row>
    <row r="424" ht="14.25" customHeight="1">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row>
    <row r="425" ht="14.25" customHeight="1">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row>
    <row r="426" ht="14.25" customHeight="1">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row>
    <row r="427" ht="14.25" customHeight="1">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row>
    <row r="428" ht="14.25" customHeight="1">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row>
    <row r="429" ht="14.25" customHeight="1">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row>
    <row r="430" ht="14.25" customHeight="1">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row>
    <row r="431" ht="14.25" customHeight="1">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row>
    <row r="432" ht="14.25" customHeight="1">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row>
    <row r="433" ht="14.25" customHeight="1">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row>
    <row r="434" ht="14.25" customHeight="1">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row>
    <row r="435" ht="14.25" customHeight="1">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row>
    <row r="436" ht="14.25" customHeight="1">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row>
    <row r="437" ht="14.25" customHeight="1">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row>
    <row r="438" ht="14.25" customHeight="1">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row>
    <row r="439" ht="14.25" customHeight="1">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row>
    <row r="440" ht="14.25" customHeight="1">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row>
    <row r="441" ht="14.25" customHeight="1">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row>
    <row r="442" ht="14.25" customHeight="1">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row>
    <row r="443" ht="14.25" customHeight="1">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row>
    <row r="444" ht="14.25" customHeight="1">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row>
    <row r="445" ht="14.25" customHeight="1">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row>
    <row r="446" ht="14.25" customHeight="1">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row>
    <row r="447" ht="14.25" customHeight="1">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row>
    <row r="448" ht="14.25" customHeight="1">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row>
    <row r="449" ht="14.25" customHeight="1">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row>
    <row r="450" ht="14.25" customHeight="1">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row>
    <row r="451" ht="14.25" customHeight="1">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row>
    <row r="452" ht="14.25" customHeight="1">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row>
    <row r="453" ht="14.25" customHeight="1">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row>
    <row r="454" ht="14.25" customHeight="1">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row>
    <row r="455" ht="14.25" customHeight="1">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row>
    <row r="456" ht="14.25" customHeight="1">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row>
    <row r="457" ht="14.25" customHeight="1">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row>
    <row r="458" ht="14.25" customHeight="1">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row>
    <row r="459" ht="14.25" customHeight="1">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row>
    <row r="460" ht="14.25" customHeight="1">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row>
    <row r="461" ht="14.25" customHeight="1">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row>
    <row r="462" ht="14.25" customHeight="1">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row>
    <row r="463" ht="14.25" customHeight="1">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row>
    <row r="464" ht="14.25" customHeight="1">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row>
    <row r="465" ht="14.25" customHeight="1">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row>
    <row r="466" ht="14.25" customHeight="1">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row>
    <row r="467" ht="14.25" customHeight="1">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row>
    <row r="468" ht="14.25" customHeight="1">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row>
    <row r="469" ht="14.25" customHeight="1">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row>
    <row r="470" ht="14.25" customHeight="1">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row>
    <row r="471" ht="14.25" customHeight="1">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row>
    <row r="472" ht="14.25" customHeight="1">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row>
    <row r="473" ht="14.25" customHeight="1">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row>
    <row r="474" ht="14.25" customHeight="1">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row>
    <row r="475" ht="14.25" customHeight="1">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row>
    <row r="476" ht="14.25" customHeight="1">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row>
    <row r="477" ht="14.25" customHeight="1">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row>
    <row r="478" ht="14.25" customHeight="1">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row>
    <row r="479" ht="14.25" customHeight="1">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row>
    <row r="480" ht="14.25" customHeight="1">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row>
    <row r="481" ht="14.25" customHeight="1">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row>
    <row r="482" ht="14.25" customHeight="1">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row>
    <row r="483" ht="14.25" customHeight="1">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row>
    <row r="484" ht="14.25" customHeight="1">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row>
    <row r="485" ht="14.25" customHeight="1">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row>
    <row r="486" ht="14.25" customHeight="1">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row>
    <row r="487" ht="14.25" customHeight="1">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row>
    <row r="488" ht="14.25" customHeight="1">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row>
    <row r="489" ht="14.2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row>
    <row r="490" ht="14.2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row>
    <row r="491" ht="14.2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row>
    <row r="492" ht="14.2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row>
    <row r="493" ht="14.2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row>
    <row r="494" ht="14.2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row>
    <row r="495" ht="14.2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row>
    <row r="496" ht="14.2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row>
    <row r="497" ht="14.2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row>
    <row r="498" ht="14.2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row>
    <row r="499" ht="14.2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row>
    <row r="500" ht="14.2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row>
    <row r="501" ht="14.2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row>
    <row r="502" ht="14.2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row>
    <row r="503" ht="14.2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row>
    <row r="504" ht="14.2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row>
    <row r="505" ht="14.2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row>
    <row r="506" ht="14.2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row>
    <row r="507" ht="14.2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row>
    <row r="508" ht="14.2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row>
    <row r="509" ht="14.2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row>
    <row r="510" ht="14.2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row>
    <row r="511" ht="14.2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row>
    <row r="512" ht="14.2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row>
    <row r="513" ht="14.2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row>
    <row r="514" ht="14.2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row>
    <row r="515" ht="14.2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row>
    <row r="516" ht="14.2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row>
    <row r="517" ht="14.2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row>
    <row r="518" ht="14.2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row>
    <row r="519" ht="14.2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row>
    <row r="520" ht="14.2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row>
    <row r="521" ht="14.2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row>
    <row r="522" ht="14.2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row>
    <row r="523" ht="14.2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row>
    <row r="524" ht="14.2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row>
    <row r="525" ht="14.2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row>
    <row r="526" ht="14.2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row>
    <row r="527" ht="14.2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row>
    <row r="528" ht="14.2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row>
    <row r="529" ht="14.2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row>
    <row r="530" ht="14.2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row>
    <row r="531" ht="14.2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row>
    <row r="532" ht="14.2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row>
    <row r="533" ht="14.2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row>
    <row r="534" ht="14.2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row>
    <row r="535" ht="14.2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row>
    <row r="536" ht="14.2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row>
    <row r="537" ht="14.2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row>
    <row r="538" ht="14.2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row>
    <row r="539" ht="14.2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row>
    <row r="540" ht="14.2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row>
    <row r="541" ht="14.2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row>
    <row r="542" ht="14.2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row>
    <row r="543" ht="14.2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row>
    <row r="544" ht="14.2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row>
    <row r="545" ht="14.2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row>
    <row r="546" ht="14.2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row>
    <row r="547" ht="14.2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row>
    <row r="548" ht="14.2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row>
    <row r="549" ht="14.2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row>
    <row r="550" ht="14.2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row>
    <row r="551" ht="14.2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row>
    <row r="552" ht="14.2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row>
    <row r="553" ht="14.2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row>
    <row r="554" ht="14.2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row>
    <row r="555" ht="14.2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row>
    <row r="556" ht="14.2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row>
    <row r="557" ht="14.2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row>
    <row r="558" ht="14.2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row>
    <row r="559" ht="14.2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row>
    <row r="560" ht="14.2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row>
    <row r="561" ht="14.2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row>
    <row r="562" ht="14.2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row>
    <row r="563" ht="14.2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row>
    <row r="564" ht="14.2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row>
    <row r="565" ht="14.2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row>
    <row r="566" ht="14.2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row>
    <row r="567" ht="14.2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row>
    <row r="568" ht="14.2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row>
    <row r="569" ht="14.2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row>
    <row r="570" ht="14.2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row>
    <row r="571" ht="14.2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row>
    <row r="572" ht="14.2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row>
    <row r="573" ht="14.2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row>
    <row r="574" ht="14.2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row>
    <row r="575" ht="14.2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row>
    <row r="576" ht="14.2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row>
    <row r="577" ht="14.2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row>
    <row r="578" ht="14.2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row>
    <row r="579" ht="14.2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row>
    <row r="580" ht="14.2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row>
    <row r="581" ht="14.2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row>
    <row r="582" ht="14.2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row>
    <row r="583" ht="14.2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row>
    <row r="584" ht="14.2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row>
    <row r="585" ht="14.2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row>
    <row r="586" ht="14.2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row>
    <row r="587" ht="14.2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row>
    <row r="588" ht="14.2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row>
    <row r="589" ht="14.2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row>
    <row r="590" ht="14.2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row>
    <row r="591" ht="14.2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row>
    <row r="592" ht="14.2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row>
    <row r="593" ht="14.2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row>
    <row r="594" ht="14.2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row>
    <row r="595" ht="14.2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row>
    <row r="596" ht="14.2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row>
    <row r="597" ht="14.2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row>
    <row r="598" ht="14.2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row>
    <row r="599" ht="14.2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row>
    <row r="600" ht="14.2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row>
    <row r="601" ht="14.2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row>
    <row r="602" ht="14.2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row>
    <row r="603" ht="14.2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row>
    <row r="604" ht="14.2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row>
    <row r="605" ht="14.2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row>
    <row r="606" ht="14.2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row>
    <row r="607" ht="14.2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row>
    <row r="608" ht="14.2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row>
    <row r="609" ht="14.2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row>
    <row r="610" ht="14.2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row>
    <row r="611" ht="14.2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row>
    <row r="612" ht="14.2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row>
    <row r="613" ht="14.2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row>
    <row r="614" ht="14.2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row>
    <row r="615" ht="14.2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row>
    <row r="616" ht="14.2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row>
    <row r="617" ht="14.2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row>
    <row r="618" ht="14.2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row>
    <row r="619" ht="14.2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row>
    <row r="620" ht="14.2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row>
    <row r="621" ht="14.2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row>
    <row r="622" ht="14.2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row>
    <row r="623" ht="14.2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row>
    <row r="624" ht="14.2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row>
    <row r="625" ht="14.2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row>
    <row r="626" ht="14.2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row>
    <row r="627" ht="14.2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row>
    <row r="628" ht="14.2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row>
    <row r="629" ht="14.2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row>
    <row r="630" ht="14.2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row>
    <row r="631" ht="14.2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row>
    <row r="632" ht="14.2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row>
    <row r="633" ht="14.2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row>
    <row r="634" ht="14.2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row>
    <row r="635" ht="14.2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row>
    <row r="636" ht="14.2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row>
    <row r="637" ht="14.2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row>
    <row r="638" ht="14.2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row>
    <row r="639" ht="14.2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row>
    <row r="640" ht="14.2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row>
    <row r="641" ht="14.2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row>
    <row r="642" ht="14.2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row>
    <row r="643" ht="14.2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row>
    <row r="644" ht="14.2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row>
    <row r="645" ht="14.2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row>
    <row r="646" ht="14.2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row>
    <row r="647" ht="14.2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row>
    <row r="648" ht="14.2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row>
    <row r="649" ht="14.2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row>
    <row r="650" ht="14.2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row>
    <row r="651" ht="14.2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row>
    <row r="652" ht="14.2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row>
    <row r="653" ht="14.2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row>
    <row r="654" ht="14.2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row>
    <row r="655" ht="14.2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row>
    <row r="656" ht="14.2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row>
    <row r="657" ht="14.2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row>
    <row r="658" ht="14.2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row>
    <row r="659" ht="14.2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row>
    <row r="660" ht="14.2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row>
    <row r="661" ht="14.2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row>
    <row r="662" ht="14.2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row>
    <row r="663" ht="14.2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row>
    <row r="664" ht="14.2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row>
    <row r="665" ht="14.2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row>
    <row r="666" ht="14.2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row>
    <row r="667" ht="14.2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row>
    <row r="668" ht="14.2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row>
    <row r="669" ht="14.2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row>
    <row r="670" ht="14.2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row>
    <row r="671" ht="14.2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row>
    <row r="672" ht="14.2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row>
    <row r="673" ht="14.2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row>
    <row r="674" ht="14.2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row>
    <row r="675" ht="14.2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row>
    <row r="676" ht="14.2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row>
    <row r="677" ht="14.2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row>
    <row r="678" ht="14.2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row>
    <row r="679" ht="14.2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row>
    <row r="680" ht="14.2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row>
    <row r="681" ht="14.2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row>
    <row r="682" ht="14.2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row>
    <row r="683" ht="14.2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row>
    <row r="684" ht="14.2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row>
    <row r="685" ht="14.2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row>
    <row r="686" ht="14.2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row>
    <row r="687" ht="14.2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row>
    <row r="688" ht="14.2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row>
    <row r="689" ht="14.2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row>
    <row r="690" ht="14.2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row>
    <row r="691" ht="14.2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row>
    <row r="692" ht="14.2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row>
    <row r="693" ht="14.2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row>
    <row r="694" ht="14.2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row>
    <row r="695" ht="14.2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row>
    <row r="696" ht="14.2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row>
    <row r="697" ht="14.2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row>
    <row r="698" ht="14.2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row>
    <row r="699" ht="14.2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row>
    <row r="700" ht="14.2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row>
    <row r="701" ht="14.2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row>
    <row r="702" ht="14.2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row>
    <row r="703" ht="14.2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row>
    <row r="704" ht="14.2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row>
    <row r="705" ht="14.2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row>
    <row r="706" ht="14.2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row>
    <row r="707" ht="14.2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row>
    <row r="708" ht="14.2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row>
    <row r="709" ht="14.2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row>
    <row r="710" ht="14.2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row>
    <row r="711" ht="14.2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row>
    <row r="712" ht="14.2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row>
    <row r="713" ht="14.2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row>
    <row r="714" ht="14.2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row>
    <row r="715" ht="14.2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row>
    <row r="716" ht="14.2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row>
    <row r="717" ht="14.2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row>
    <row r="718" ht="14.2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row>
    <row r="719" ht="14.2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row>
    <row r="720" ht="14.2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row>
    <row r="721" ht="14.2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row>
    <row r="722" ht="14.2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row>
    <row r="723" ht="14.2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row>
    <row r="724" ht="14.2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row>
    <row r="725" ht="14.2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row>
    <row r="726" ht="14.2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row>
    <row r="727" ht="14.2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row>
    <row r="728" ht="14.2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row>
    <row r="729" ht="14.2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row>
    <row r="730" ht="14.2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row>
    <row r="731" ht="14.2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row>
    <row r="732" ht="14.2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row>
    <row r="733" ht="14.2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row>
    <row r="734" ht="14.2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row>
    <row r="735" ht="14.2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row>
    <row r="736" ht="14.2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row>
    <row r="737" ht="14.2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row>
    <row r="738" ht="14.2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row>
    <row r="739" ht="14.2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row>
    <row r="740" ht="14.2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row>
    <row r="741" ht="14.2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row>
    <row r="742" ht="14.2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row>
    <row r="743" ht="14.2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row>
    <row r="744" ht="14.2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row>
    <row r="745" ht="14.2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row>
    <row r="746" ht="14.2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row>
    <row r="747" ht="14.2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row>
    <row r="748" ht="14.2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row>
    <row r="749" ht="14.2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row>
    <row r="750" ht="14.2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row>
    <row r="751" ht="14.2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row>
    <row r="752" ht="14.2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row>
    <row r="753" ht="14.2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row>
    <row r="754" ht="14.2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row>
    <row r="755" ht="14.2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row>
    <row r="756" ht="14.2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row>
    <row r="757" ht="14.2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row>
    <row r="758" ht="14.2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row>
    <row r="759" ht="14.2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row>
    <row r="760" ht="14.2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row>
    <row r="761" ht="14.2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row>
    <row r="762" ht="14.2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row>
    <row r="763" ht="14.2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row>
    <row r="764" ht="14.2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row>
    <row r="765" ht="14.2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row>
    <row r="766" ht="14.2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row>
    <row r="767" ht="14.2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row>
    <row r="768" ht="14.2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row>
    <row r="769" ht="14.2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row>
    <row r="770" ht="14.2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row>
    <row r="771" ht="14.2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row>
    <row r="772" ht="14.2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row>
    <row r="773" ht="14.2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row>
    <row r="774" ht="14.2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row>
    <row r="775" ht="14.2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row>
    <row r="776" ht="14.2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row>
    <row r="777" ht="14.2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row>
    <row r="778" ht="14.2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row>
    <row r="779" ht="14.2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row>
    <row r="780" ht="14.2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row>
    <row r="781" ht="14.2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row>
    <row r="782" ht="14.2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row>
    <row r="783" ht="14.2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row>
    <row r="784" ht="14.2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row>
    <row r="785" ht="14.2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row>
    <row r="786" ht="14.2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row>
    <row r="787" ht="14.2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row>
    <row r="788" ht="14.2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row>
    <row r="789" ht="14.2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row>
    <row r="790" ht="14.2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row>
    <row r="791" ht="14.2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row>
    <row r="792" ht="14.2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row>
    <row r="793" ht="14.2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row>
    <row r="794" ht="14.2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row>
    <row r="795" ht="14.2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row>
    <row r="796" ht="14.2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row>
    <row r="797" ht="14.2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row>
    <row r="798" ht="14.2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row>
    <row r="799" ht="14.2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row>
    <row r="800" ht="14.2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row>
    <row r="801" ht="14.2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row>
    <row r="802" ht="14.2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row>
    <row r="803" ht="14.2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row>
    <row r="804" ht="14.2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row>
    <row r="805" ht="14.2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row>
    <row r="806" ht="14.2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row>
    <row r="807" ht="14.2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row>
    <row r="808" ht="14.2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row>
    <row r="809" ht="14.2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row>
    <row r="810" ht="14.2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row>
    <row r="811" ht="14.2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row>
    <row r="812" ht="14.2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row>
    <row r="813" ht="14.2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row>
    <row r="814" ht="14.2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row>
    <row r="815" ht="14.2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row>
    <row r="816" ht="14.2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row>
    <row r="817" ht="14.2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row>
    <row r="818" ht="14.2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row>
    <row r="819" ht="14.2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row>
    <row r="820" ht="14.2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row>
    <row r="821" ht="14.2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row>
    <row r="822" ht="14.2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row>
    <row r="823" ht="14.2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row>
    <row r="824" ht="14.2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row>
    <row r="825" ht="14.2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row>
    <row r="826" ht="14.2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row>
    <row r="827" ht="14.2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row>
    <row r="828" ht="14.2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row>
    <row r="829" ht="14.2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row>
    <row r="830" ht="14.2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row>
    <row r="831" ht="14.2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row>
    <row r="832" ht="14.2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row>
    <row r="833" ht="14.2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row>
    <row r="834" ht="14.2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row>
    <row r="835" ht="14.2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row>
    <row r="836" ht="14.2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row>
    <row r="837" ht="14.2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row>
    <row r="838" ht="14.2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row>
    <row r="839" ht="14.2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row>
    <row r="840" ht="14.2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row>
    <row r="841" ht="14.2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row>
    <row r="842" ht="14.2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row>
    <row r="843" ht="14.2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row>
    <row r="844" ht="14.2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row>
    <row r="845" ht="14.2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row>
    <row r="846" ht="14.2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row>
    <row r="847" ht="14.2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row>
    <row r="848" ht="14.2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row>
    <row r="849" ht="14.2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row>
    <row r="850" ht="14.2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row>
    <row r="851" ht="14.2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row>
    <row r="852" ht="14.2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row>
    <row r="853" ht="14.2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row>
    <row r="854" ht="14.2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row>
    <row r="855" ht="14.2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row>
    <row r="856" ht="14.2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row>
    <row r="857" ht="14.2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row>
    <row r="858" ht="14.2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row>
    <row r="859" ht="14.2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row>
    <row r="860" ht="14.2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row>
    <row r="861" ht="14.2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row>
    <row r="862" ht="14.2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row>
    <row r="863" ht="14.2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row>
    <row r="864" ht="14.2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row>
    <row r="865" ht="14.2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row>
    <row r="866" ht="14.2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row>
    <row r="867" ht="14.2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row>
    <row r="868" ht="14.2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row>
    <row r="869" ht="14.2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row>
    <row r="870" ht="14.2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row>
    <row r="871" ht="14.2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row>
    <row r="872" ht="14.2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row>
    <row r="873" ht="14.2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row>
    <row r="874" ht="14.2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row>
    <row r="875" ht="14.2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row>
    <row r="876" ht="14.2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row>
    <row r="877" ht="14.2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row>
    <row r="878" ht="14.2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row>
    <row r="879" ht="14.2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row>
    <row r="880" ht="14.2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row>
    <row r="881" ht="14.2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row>
    <row r="882" ht="14.2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row>
    <row r="883" ht="14.2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row>
    <row r="884" ht="14.2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row>
    <row r="885" ht="14.2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row>
    <row r="886" ht="14.2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row>
    <row r="887" ht="14.2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row>
    <row r="888" ht="14.2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row>
    <row r="889" ht="14.2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row>
    <row r="890" ht="14.2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row>
    <row r="891" ht="14.2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row>
    <row r="892" ht="14.2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row>
    <row r="893" ht="14.2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row>
    <row r="894" ht="14.2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row>
    <row r="895" ht="14.2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row>
    <row r="896" ht="14.2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row>
    <row r="897" ht="14.2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row>
    <row r="898" ht="14.2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row>
    <row r="899" ht="14.2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row>
    <row r="900" ht="14.2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row>
    <row r="901" ht="14.2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row>
    <row r="902" ht="14.2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row>
    <row r="903" ht="14.2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row>
    <row r="904" ht="14.2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row>
    <row r="905" ht="14.2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row>
    <row r="906" ht="14.2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row>
    <row r="907" ht="14.2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row>
    <row r="908" ht="14.2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row>
    <row r="909" ht="14.2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row>
    <row r="910" ht="14.2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row>
    <row r="911" ht="14.2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row>
    <row r="912" ht="14.2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row>
    <row r="913" ht="14.2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row>
    <row r="914" ht="14.2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row>
    <row r="915" ht="14.2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row>
    <row r="916" ht="14.2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row>
    <row r="917" ht="14.2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row>
    <row r="918" ht="14.2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row>
    <row r="919" ht="14.2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row>
    <row r="920" ht="14.2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row>
    <row r="921" ht="14.2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row>
    <row r="922" ht="14.2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row>
    <row r="923" ht="14.2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row>
    <row r="924" ht="14.2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row>
    <row r="925" ht="14.2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row>
    <row r="926" ht="14.2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row>
    <row r="927" ht="14.2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row>
    <row r="928" ht="14.2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row>
    <row r="929" ht="14.2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row>
    <row r="930" ht="14.2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row>
    <row r="931" ht="14.2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row>
    <row r="932" ht="14.2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row>
    <row r="933" ht="14.2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row>
    <row r="934" ht="14.2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row>
    <row r="935" ht="14.2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row>
    <row r="936" ht="14.2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row>
    <row r="937" ht="14.2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row>
    <row r="938" ht="14.2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row>
    <row r="939" ht="14.2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row>
    <row r="940" ht="14.2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row>
    <row r="941" ht="14.2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row>
    <row r="942" ht="14.2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row>
    <row r="943" ht="14.2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row>
    <row r="944" ht="14.2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row>
    <row r="945" ht="14.2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row>
    <row r="946" ht="14.2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row>
    <row r="947" ht="14.2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row>
    <row r="948" ht="14.2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row>
    <row r="949" ht="14.2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row>
    <row r="950" ht="14.2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row>
    <row r="951" ht="14.2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row>
    <row r="952" ht="14.2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row>
    <row r="953" ht="14.2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row>
    <row r="954" ht="14.2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row>
    <row r="955" ht="14.2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row>
    <row r="956" ht="14.2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row>
    <row r="957" ht="14.2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row>
    <row r="958" ht="14.2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row>
    <row r="959" ht="14.2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row>
    <row r="960" ht="14.2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row>
    <row r="961" ht="14.2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row>
    <row r="962" ht="14.2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row>
    <row r="963" ht="14.2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row>
    <row r="964" ht="14.2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row>
    <row r="965" ht="14.2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row>
    <row r="966" ht="14.2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row>
    <row r="967" ht="14.2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row>
    <row r="968" ht="14.2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row>
    <row r="969" ht="14.2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row>
    <row r="970" ht="14.2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row>
    <row r="971" ht="14.2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row>
    <row r="972" ht="14.2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row>
    <row r="973" ht="14.2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row>
    <row r="974" ht="14.2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row>
    <row r="975" ht="14.2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row>
    <row r="976" ht="14.2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row>
    <row r="977" ht="14.2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row>
    <row r="978" ht="14.2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row>
    <row r="979" ht="14.2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row>
    <row r="980" ht="14.2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row>
    <row r="981" ht="14.2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row>
    <row r="982" ht="14.2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row>
    <row r="983" ht="14.2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row>
    <row r="984" ht="14.2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row>
    <row r="985" ht="14.2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row>
    <row r="986" ht="14.2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c r="AA986" s="179"/>
      <c r="AB986" s="179"/>
    </row>
    <row r="987" ht="14.2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c r="AA987" s="179"/>
      <c r="AB987" s="179"/>
    </row>
    <row r="988" ht="14.2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c r="AA988" s="179"/>
      <c r="AB988" s="179"/>
    </row>
    <row r="989" ht="14.2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c r="AA989" s="179"/>
      <c r="AB989" s="179"/>
    </row>
    <row r="990" ht="14.2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c r="AA990" s="179"/>
      <c r="AB990" s="179"/>
    </row>
    <row r="991" ht="14.2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c r="AA991" s="179"/>
      <c r="AB991" s="179"/>
    </row>
    <row r="992" ht="14.2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c r="AA992" s="179"/>
      <c r="AB992" s="179"/>
    </row>
    <row r="993" ht="14.2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c r="AA993" s="179"/>
      <c r="AB993" s="179"/>
    </row>
    <row r="994" ht="14.2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c r="AA994" s="179"/>
      <c r="AB994" s="179"/>
    </row>
    <row r="995" ht="14.2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c r="AA995" s="179"/>
      <c r="AB995" s="179"/>
    </row>
    <row r="996" ht="14.2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c r="AA996" s="179"/>
      <c r="AB996" s="179"/>
    </row>
    <row r="997" ht="14.2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c r="AA997" s="179"/>
      <c r="AB997" s="179"/>
    </row>
    <row r="998" ht="14.2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c r="AA998" s="179"/>
      <c r="AB998" s="179"/>
    </row>
    <row r="999" ht="14.2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row>
    <row r="1000" ht="14.25" customHeight="1">
      <c r="A1000" s="179"/>
      <c r="B1000" s="179"/>
      <c r="C1000" s="17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row>
  </sheetData>
  <mergeCells count="21">
    <mergeCell ref="B16:J20"/>
    <mergeCell ref="B23:J27"/>
    <mergeCell ref="B28:J32"/>
    <mergeCell ref="B33:J37"/>
    <mergeCell ref="B38:J42"/>
    <mergeCell ref="B43:J47"/>
    <mergeCell ref="B48:J52"/>
    <mergeCell ref="K23:V27"/>
    <mergeCell ref="K28:V32"/>
    <mergeCell ref="K33:V37"/>
    <mergeCell ref="K38:V42"/>
    <mergeCell ref="K43:V47"/>
    <mergeCell ref="K48:V52"/>
    <mergeCell ref="B54:V57"/>
    <mergeCell ref="B2:V2"/>
    <mergeCell ref="B3:V7"/>
    <mergeCell ref="B9:V9"/>
    <mergeCell ref="B10:V13"/>
    <mergeCell ref="B15:V15"/>
    <mergeCell ref="K16:V20"/>
    <mergeCell ref="B22:V22"/>
  </mergeCells>
  <conditionalFormatting sqref="K16 K23:AB52">
    <cfRule type="cellIs" dxfId="1" priority="1" operator="greaterThan">
      <formula>0</formula>
    </cfRule>
  </conditionalFormatting>
  <printOptions/>
  <pageMargins bottom="0.75" footer="0.0" header="0.0" left="0.7" right="0.7" top="0.75"/>
  <pageSetup scale="60"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sheetViews>
  <sheetFormatPr customHeight="1" defaultColWidth="14.43" defaultRowHeight="15.0"/>
  <cols>
    <col customWidth="1" min="1" max="37"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79"/>
      <c r="AD1" s="179"/>
      <c r="AE1" s="179"/>
      <c r="AF1" s="179"/>
      <c r="AG1" s="179"/>
      <c r="AH1" s="179"/>
      <c r="AI1" s="179"/>
      <c r="AJ1" s="179"/>
      <c r="AK1" s="179"/>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54"/>
      <c r="AC2" s="179"/>
      <c r="AD2" s="179"/>
      <c r="AE2" s="179"/>
      <c r="AF2" s="179"/>
      <c r="AG2" s="179"/>
      <c r="AH2" s="179"/>
      <c r="AI2" s="179"/>
      <c r="AJ2" s="179"/>
      <c r="AK2" s="179"/>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79"/>
      <c r="AD3" s="179"/>
      <c r="AE3" s="179"/>
      <c r="AF3" s="179"/>
      <c r="AG3" s="179"/>
      <c r="AH3" s="179"/>
      <c r="AI3" s="179"/>
      <c r="AJ3" s="179"/>
      <c r="AK3" s="179"/>
    </row>
    <row r="4" ht="14.25" customHeight="1">
      <c r="A4" s="1"/>
      <c r="B4" s="12"/>
      <c r="AB4" s="56"/>
      <c r="AC4" s="179"/>
      <c r="AD4" s="179"/>
      <c r="AE4" s="179"/>
      <c r="AF4" s="179"/>
      <c r="AG4" s="179"/>
      <c r="AH4" s="179"/>
      <c r="AI4" s="179"/>
      <c r="AJ4" s="179"/>
      <c r="AK4" s="179"/>
    </row>
    <row r="5" ht="14.25" customHeight="1">
      <c r="A5" s="1"/>
      <c r="B5" s="12"/>
      <c r="AB5" s="56"/>
      <c r="AC5" s="179"/>
      <c r="AD5" s="179"/>
      <c r="AE5" s="179"/>
      <c r="AF5" s="179"/>
      <c r="AG5" s="179"/>
      <c r="AH5" s="179"/>
      <c r="AI5" s="179"/>
      <c r="AJ5" s="179"/>
      <c r="AK5" s="179"/>
    </row>
    <row r="6" ht="14.25" customHeight="1">
      <c r="A6" s="1"/>
      <c r="B6" s="12"/>
      <c r="AB6" s="56"/>
      <c r="AC6" s="179"/>
      <c r="AD6" s="179"/>
      <c r="AE6" s="179"/>
      <c r="AF6" s="179"/>
      <c r="AG6" s="179"/>
      <c r="AH6" s="179"/>
      <c r="AI6" s="179"/>
      <c r="AJ6" s="179"/>
      <c r="AK6" s="179"/>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79"/>
      <c r="AD7" s="179"/>
      <c r="AE7" s="179"/>
      <c r="AF7" s="179"/>
      <c r="AG7" s="179"/>
      <c r="AH7" s="179"/>
      <c r="AI7" s="179"/>
      <c r="AJ7" s="179"/>
      <c r="AK7" s="179"/>
    </row>
    <row r="8" ht="14.25" customHeight="1">
      <c r="A8" s="1"/>
      <c r="B8" s="528"/>
      <c r="C8" s="405"/>
      <c r="D8" s="405"/>
      <c r="E8" s="405"/>
      <c r="F8" s="405"/>
      <c r="G8" s="405"/>
      <c r="H8" s="405"/>
      <c r="I8" s="405"/>
      <c r="J8" s="405"/>
      <c r="K8" s="405"/>
      <c r="L8" s="405"/>
      <c r="M8" s="262"/>
      <c r="N8" s="262"/>
      <c r="O8" s="262"/>
      <c r="P8" s="262"/>
      <c r="Q8" s="262"/>
      <c r="R8" s="262"/>
      <c r="S8" s="262"/>
      <c r="T8" s="262"/>
      <c r="U8" s="262"/>
      <c r="V8" s="262"/>
      <c r="W8" s="262"/>
      <c r="X8" s="262"/>
      <c r="Y8" s="262"/>
      <c r="Z8" s="262"/>
      <c r="AA8" s="262"/>
      <c r="AB8" s="529"/>
      <c r="AC8" s="179"/>
      <c r="AD8" s="179"/>
      <c r="AE8" s="179"/>
      <c r="AF8" s="179"/>
      <c r="AG8" s="179"/>
      <c r="AH8" s="179"/>
      <c r="AI8" s="179"/>
      <c r="AJ8" s="179"/>
      <c r="AK8" s="179"/>
    </row>
    <row r="9" ht="14.25" customHeight="1">
      <c r="A9" s="180"/>
      <c r="B9" s="530"/>
      <c r="C9" s="19"/>
      <c r="D9" s="531" t="s">
        <v>670</v>
      </c>
      <c r="E9" s="3"/>
      <c r="F9" s="3"/>
      <c r="G9" s="3"/>
      <c r="H9" s="3"/>
      <c r="I9" s="3"/>
      <c r="J9" s="3"/>
      <c r="K9" s="3"/>
      <c r="L9" s="3"/>
      <c r="M9" s="54"/>
      <c r="N9" s="179"/>
      <c r="O9" s="179"/>
      <c r="P9" s="179"/>
      <c r="Q9" s="532" t="s">
        <v>671</v>
      </c>
      <c r="R9" s="125"/>
      <c r="S9" s="125"/>
      <c r="T9" s="125"/>
      <c r="U9" s="125"/>
      <c r="V9" s="125"/>
      <c r="W9" s="125"/>
      <c r="X9" s="125"/>
      <c r="Y9" s="125"/>
      <c r="Z9" s="126"/>
      <c r="AA9" s="179"/>
      <c r="AB9" s="533"/>
      <c r="AC9" s="179"/>
      <c r="AD9" s="179"/>
      <c r="AE9" s="179"/>
      <c r="AF9" s="179"/>
      <c r="AG9" s="179"/>
      <c r="AH9" s="179"/>
      <c r="AI9" s="179"/>
      <c r="AJ9" s="179"/>
      <c r="AK9" s="179"/>
    </row>
    <row r="10" ht="14.25" customHeight="1">
      <c r="A10" s="534"/>
      <c r="B10" s="264"/>
      <c r="C10" s="179"/>
      <c r="D10" s="31" t="s">
        <v>672</v>
      </c>
      <c r="E10" s="8"/>
      <c r="F10" s="8"/>
      <c r="G10" s="8"/>
      <c r="H10" s="8"/>
      <c r="I10" s="8"/>
      <c r="J10" s="8"/>
      <c r="K10" s="8"/>
      <c r="L10" s="8"/>
      <c r="M10" s="55"/>
      <c r="N10" s="179"/>
      <c r="O10" s="179"/>
      <c r="P10" s="179"/>
      <c r="Q10" s="535" t="s">
        <v>673</v>
      </c>
      <c r="Z10" s="56"/>
      <c r="AA10" s="179"/>
      <c r="AB10" s="533"/>
      <c r="AC10" s="179"/>
      <c r="AD10" s="179"/>
      <c r="AE10" s="179"/>
      <c r="AF10" s="179"/>
      <c r="AG10" s="179"/>
      <c r="AH10" s="179"/>
      <c r="AI10" s="179"/>
      <c r="AJ10" s="179"/>
      <c r="AK10" s="179"/>
    </row>
    <row r="11" ht="14.25" customHeight="1">
      <c r="A11" s="179"/>
      <c r="B11" s="264"/>
      <c r="C11" s="179"/>
      <c r="D11" s="12"/>
      <c r="M11" s="56"/>
      <c r="N11" s="179"/>
      <c r="O11" s="179"/>
      <c r="P11" s="179"/>
      <c r="Q11" s="12"/>
      <c r="Z11" s="56"/>
      <c r="AA11" s="179"/>
      <c r="AB11" s="533"/>
      <c r="AC11" s="179"/>
      <c r="AD11" s="179"/>
      <c r="AE11" s="179"/>
      <c r="AF11" s="179"/>
      <c r="AG11" s="179"/>
      <c r="AH11" s="179"/>
      <c r="AI11" s="179"/>
      <c r="AJ11" s="179"/>
      <c r="AK11" s="179"/>
    </row>
    <row r="12" ht="14.25" customHeight="1">
      <c r="A12" s="179"/>
      <c r="B12" s="264"/>
      <c r="C12" s="179"/>
      <c r="D12" s="12"/>
      <c r="M12" s="56"/>
      <c r="N12" s="179"/>
      <c r="O12" s="179"/>
      <c r="P12" s="179"/>
      <c r="Q12" s="12"/>
      <c r="Z12" s="56"/>
      <c r="AA12" s="179"/>
      <c r="AB12" s="533"/>
      <c r="AC12" s="179"/>
      <c r="AD12" s="179"/>
      <c r="AE12" s="179"/>
      <c r="AF12" s="179"/>
      <c r="AG12" s="179"/>
      <c r="AH12" s="179"/>
      <c r="AI12" s="179"/>
      <c r="AJ12" s="179"/>
      <c r="AK12" s="179"/>
    </row>
    <row r="13" ht="14.25" customHeight="1">
      <c r="A13" s="179"/>
      <c r="B13" s="264"/>
      <c r="C13" s="179"/>
      <c r="D13" s="12"/>
      <c r="M13" s="56"/>
      <c r="N13" s="179"/>
      <c r="O13" s="179"/>
      <c r="P13" s="179"/>
      <c r="Q13" s="12"/>
      <c r="Z13" s="56"/>
      <c r="AA13" s="179"/>
      <c r="AB13" s="533"/>
      <c r="AC13" s="179"/>
      <c r="AD13" s="179"/>
      <c r="AE13" s="179"/>
      <c r="AF13" s="179"/>
      <c r="AG13" s="179"/>
      <c r="AH13" s="179"/>
      <c r="AI13" s="179"/>
      <c r="AJ13" s="179"/>
      <c r="AK13" s="179"/>
    </row>
    <row r="14" ht="14.25" customHeight="1">
      <c r="A14" s="180"/>
      <c r="B14" s="40"/>
      <c r="C14" s="1"/>
      <c r="D14" s="12"/>
      <c r="M14" s="56"/>
      <c r="N14" s="179"/>
      <c r="O14" s="179"/>
      <c r="P14" s="179"/>
      <c r="Q14" s="12"/>
      <c r="Z14" s="56"/>
      <c r="AA14" s="179"/>
      <c r="AB14" s="533"/>
      <c r="AC14" s="179"/>
      <c r="AD14" s="179"/>
      <c r="AE14" s="179"/>
      <c r="AF14" s="179"/>
      <c r="AG14" s="179"/>
      <c r="AH14" s="179"/>
      <c r="AI14" s="179"/>
      <c r="AJ14" s="179"/>
      <c r="AK14" s="179"/>
    </row>
    <row r="15" ht="14.25" customHeight="1">
      <c r="A15" s="536"/>
      <c r="B15" s="40"/>
      <c r="C15" s="1"/>
      <c r="D15" s="12"/>
      <c r="M15" s="56"/>
      <c r="N15" s="179"/>
      <c r="O15" s="179"/>
      <c r="P15" s="179"/>
      <c r="Q15" s="12"/>
      <c r="Z15" s="56"/>
      <c r="AA15" s="179"/>
      <c r="AB15" s="533"/>
      <c r="AC15" s="179"/>
      <c r="AD15" s="179"/>
      <c r="AE15" s="179"/>
      <c r="AF15" s="179"/>
      <c r="AG15" s="179"/>
      <c r="AH15" s="179"/>
      <c r="AI15" s="179"/>
      <c r="AJ15" s="179"/>
      <c r="AK15" s="179"/>
    </row>
    <row r="16" ht="14.25" customHeight="1">
      <c r="A16" s="179"/>
      <c r="B16" s="264"/>
      <c r="C16" s="179"/>
      <c r="D16" s="12"/>
      <c r="M16" s="56"/>
      <c r="N16" s="179"/>
      <c r="O16" s="179"/>
      <c r="P16" s="179"/>
      <c r="Q16" s="12"/>
      <c r="Z16" s="56"/>
      <c r="AA16" s="179"/>
      <c r="AB16" s="533"/>
      <c r="AC16" s="179"/>
      <c r="AD16" s="179"/>
      <c r="AE16" s="179"/>
      <c r="AF16" s="179"/>
      <c r="AG16" s="179"/>
      <c r="AH16" s="179"/>
      <c r="AI16" s="179"/>
      <c r="AJ16" s="179"/>
      <c r="AK16" s="179"/>
    </row>
    <row r="17" ht="14.25" customHeight="1">
      <c r="A17" s="179"/>
      <c r="B17" s="264"/>
      <c r="C17" s="179"/>
      <c r="D17" s="12"/>
      <c r="M17" s="56"/>
      <c r="N17" s="179"/>
      <c r="O17" s="179"/>
      <c r="P17" s="179"/>
      <c r="Q17" s="12"/>
      <c r="Z17" s="56"/>
      <c r="AA17" s="179"/>
      <c r="AB17" s="533"/>
      <c r="AC17" s="179"/>
      <c r="AD17" s="179"/>
      <c r="AE17" s="179"/>
      <c r="AF17" s="179"/>
      <c r="AG17" s="179"/>
      <c r="AH17" s="179"/>
      <c r="AI17" s="179"/>
      <c r="AJ17" s="179"/>
      <c r="AK17" s="179"/>
    </row>
    <row r="18" ht="14.25" customHeight="1">
      <c r="A18" s="179"/>
      <c r="B18" s="264"/>
      <c r="C18" s="179"/>
      <c r="D18" s="12"/>
      <c r="M18" s="56"/>
      <c r="N18" s="179"/>
      <c r="O18" s="179"/>
      <c r="P18" s="179"/>
      <c r="Q18" s="12"/>
      <c r="Z18" s="56"/>
      <c r="AA18" s="179"/>
      <c r="AB18" s="533"/>
      <c r="AC18" s="179"/>
      <c r="AD18" s="179"/>
      <c r="AE18" s="179"/>
      <c r="AF18" s="179"/>
      <c r="AG18" s="179"/>
      <c r="AH18" s="179"/>
      <c r="AI18" s="179"/>
      <c r="AJ18" s="179"/>
      <c r="AK18" s="179"/>
    </row>
    <row r="19" ht="14.25" customHeight="1">
      <c r="A19" s="179"/>
      <c r="B19" s="264"/>
      <c r="C19" s="179"/>
      <c r="D19" s="14"/>
      <c r="E19" s="15"/>
      <c r="F19" s="15"/>
      <c r="G19" s="15"/>
      <c r="H19" s="15"/>
      <c r="I19" s="15"/>
      <c r="J19" s="15"/>
      <c r="K19" s="15"/>
      <c r="L19" s="15"/>
      <c r="M19" s="57"/>
      <c r="N19" s="179"/>
      <c r="O19" s="179"/>
      <c r="P19" s="179"/>
      <c r="Q19" s="14"/>
      <c r="R19" s="15"/>
      <c r="S19" s="15"/>
      <c r="T19" s="15"/>
      <c r="U19" s="15"/>
      <c r="V19" s="15"/>
      <c r="W19" s="15"/>
      <c r="X19" s="15"/>
      <c r="Y19" s="15"/>
      <c r="Z19" s="57"/>
      <c r="AA19" s="179"/>
      <c r="AB19" s="533"/>
      <c r="AC19" s="179"/>
      <c r="AD19" s="179"/>
      <c r="AE19" s="179"/>
      <c r="AF19" s="179"/>
      <c r="AG19" s="179"/>
      <c r="AH19" s="179"/>
      <c r="AI19" s="179"/>
      <c r="AJ19" s="179"/>
      <c r="AK19" s="179"/>
    </row>
    <row r="20" ht="14.25" customHeight="1">
      <c r="A20" s="179"/>
      <c r="B20" s="264"/>
      <c r="C20" s="179"/>
      <c r="D20" s="537"/>
      <c r="E20" s="537"/>
      <c r="F20" s="537"/>
      <c r="G20" s="537"/>
      <c r="H20" s="537"/>
      <c r="I20" s="537"/>
      <c r="J20" s="537"/>
      <c r="K20" s="537"/>
      <c r="L20" s="537"/>
      <c r="M20" s="537"/>
      <c r="N20" s="179"/>
      <c r="O20" s="179"/>
      <c r="P20" s="179"/>
      <c r="Q20" s="179"/>
      <c r="R20" s="179"/>
      <c r="S20" s="179"/>
      <c r="T20" s="179"/>
      <c r="U20" s="179"/>
      <c r="V20" s="179"/>
      <c r="W20" s="179"/>
      <c r="X20" s="179"/>
      <c r="Y20" s="179"/>
      <c r="Z20" s="179"/>
      <c r="AA20" s="179"/>
      <c r="AB20" s="533"/>
      <c r="AC20" s="179"/>
      <c r="AD20" s="179"/>
      <c r="AE20" s="179"/>
      <c r="AF20" s="179"/>
      <c r="AG20" s="179"/>
      <c r="AH20" s="179"/>
      <c r="AI20" s="179"/>
      <c r="AJ20" s="179"/>
      <c r="AK20" s="179"/>
    </row>
    <row r="21" ht="14.25" customHeight="1">
      <c r="A21" s="179"/>
      <c r="B21" s="264"/>
      <c r="C21" s="179"/>
      <c r="D21" s="537"/>
      <c r="E21" s="537"/>
      <c r="F21" s="537"/>
      <c r="G21" s="537"/>
      <c r="H21" s="537"/>
      <c r="I21" s="537"/>
      <c r="J21" s="537"/>
      <c r="K21" s="537"/>
      <c r="L21" s="537"/>
      <c r="M21" s="537"/>
      <c r="N21" s="179"/>
      <c r="O21" s="179"/>
      <c r="P21" s="179"/>
      <c r="Q21" s="179"/>
      <c r="R21" s="179"/>
      <c r="S21" s="179"/>
      <c r="T21" s="179"/>
      <c r="U21" s="179"/>
      <c r="V21" s="179"/>
      <c r="W21" s="179"/>
      <c r="X21" s="179"/>
      <c r="Y21" s="179"/>
      <c r="Z21" s="179"/>
      <c r="AA21" s="179"/>
      <c r="AB21" s="533"/>
      <c r="AC21" s="179"/>
      <c r="AD21" s="179"/>
      <c r="AE21" s="179"/>
      <c r="AF21" s="179"/>
      <c r="AG21" s="179"/>
      <c r="AH21" s="179"/>
      <c r="AI21" s="179"/>
      <c r="AJ21" s="179"/>
      <c r="AK21" s="179"/>
    </row>
    <row r="22" ht="14.25" customHeight="1">
      <c r="A22" s="179"/>
      <c r="B22" s="264"/>
      <c r="C22" s="179"/>
      <c r="D22" s="532" t="s">
        <v>674</v>
      </c>
      <c r="E22" s="125"/>
      <c r="F22" s="125"/>
      <c r="G22" s="125"/>
      <c r="H22" s="125"/>
      <c r="I22" s="125"/>
      <c r="J22" s="125"/>
      <c r="K22" s="125"/>
      <c r="L22" s="125"/>
      <c r="M22" s="126"/>
      <c r="N22" s="179"/>
      <c r="O22" s="179"/>
      <c r="P22" s="179"/>
      <c r="Q22" s="532" t="s">
        <v>675</v>
      </c>
      <c r="R22" s="125"/>
      <c r="S22" s="125"/>
      <c r="T22" s="125"/>
      <c r="U22" s="125"/>
      <c r="V22" s="125"/>
      <c r="W22" s="125"/>
      <c r="X22" s="125"/>
      <c r="Y22" s="125"/>
      <c r="Z22" s="126"/>
      <c r="AA22" s="179"/>
      <c r="AB22" s="533"/>
      <c r="AC22" s="179"/>
      <c r="AD22" s="179"/>
      <c r="AE22" s="179"/>
      <c r="AF22" s="179"/>
      <c r="AG22" s="179"/>
      <c r="AH22" s="179"/>
      <c r="AI22" s="179"/>
      <c r="AJ22" s="179"/>
      <c r="AK22" s="179"/>
    </row>
    <row r="23" ht="14.25" customHeight="1">
      <c r="A23" s="179"/>
      <c r="B23" s="264"/>
      <c r="C23" s="179"/>
      <c r="D23" s="390" t="s">
        <v>676</v>
      </c>
      <c r="E23" s="108"/>
      <c r="F23" s="108"/>
      <c r="G23" s="108"/>
      <c r="H23" s="108"/>
      <c r="I23" s="108"/>
      <c r="J23" s="108"/>
      <c r="K23" s="108"/>
      <c r="L23" s="108"/>
      <c r="M23" s="109"/>
      <c r="N23" s="179"/>
      <c r="O23" s="179"/>
      <c r="P23" s="179"/>
      <c r="Q23" s="538" t="s">
        <v>677</v>
      </c>
      <c r="Z23" s="56"/>
      <c r="AA23" s="179"/>
      <c r="AB23" s="533"/>
      <c r="AC23" s="179"/>
      <c r="AD23" s="179"/>
      <c r="AE23" s="179"/>
      <c r="AF23" s="179"/>
      <c r="AG23" s="179"/>
      <c r="AH23" s="179"/>
      <c r="AI23" s="179"/>
      <c r="AJ23" s="179"/>
      <c r="AK23" s="179"/>
    </row>
    <row r="24" ht="14.25" customHeight="1">
      <c r="A24" s="179"/>
      <c r="B24" s="264"/>
      <c r="C24" s="179"/>
      <c r="D24" s="12"/>
      <c r="M24" s="56"/>
      <c r="N24" s="179"/>
      <c r="O24" s="179"/>
      <c r="P24" s="179"/>
      <c r="Q24" s="12"/>
      <c r="Z24" s="56"/>
      <c r="AA24" s="179"/>
      <c r="AB24" s="533"/>
      <c r="AC24" s="179"/>
      <c r="AD24" s="179"/>
      <c r="AE24" s="179"/>
      <c r="AF24" s="179"/>
      <c r="AG24" s="179"/>
      <c r="AH24" s="179"/>
      <c r="AI24" s="179"/>
      <c r="AJ24" s="179"/>
      <c r="AK24" s="179"/>
    </row>
    <row r="25" ht="14.25" customHeight="1">
      <c r="A25" s="179"/>
      <c r="B25" s="264"/>
      <c r="C25" s="179"/>
      <c r="D25" s="12"/>
      <c r="M25" s="56"/>
      <c r="N25" s="179"/>
      <c r="O25" s="179"/>
      <c r="P25" s="179"/>
      <c r="Q25" s="12"/>
      <c r="Z25" s="56"/>
      <c r="AA25" s="179"/>
      <c r="AB25" s="533"/>
      <c r="AC25" s="179"/>
      <c r="AD25" s="179"/>
      <c r="AE25" s="179"/>
      <c r="AF25" s="179"/>
      <c r="AG25" s="179"/>
      <c r="AH25" s="179"/>
      <c r="AI25" s="179"/>
      <c r="AJ25" s="179"/>
      <c r="AK25" s="179"/>
    </row>
    <row r="26" ht="14.25" customHeight="1">
      <c r="A26" s="179"/>
      <c r="B26" s="264"/>
      <c r="C26" s="179"/>
      <c r="D26" s="12"/>
      <c r="M26" s="56"/>
      <c r="N26" s="179"/>
      <c r="O26" s="179"/>
      <c r="P26" s="179"/>
      <c r="Q26" s="12"/>
      <c r="Z26" s="56"/>
      <c r="AA26" s="179"/>
      <c r="AB26" s="533"/>
      <c r="AC26" s="179"/>
      <c r="AD26" s="179"/>
      <c r="AE26" s="179"/>
      <c r="AF26" s="179"/>
      <c r="AG26" s="179"/>
      <c r="AH26" s="179"/>
      <c r="AI26" s="179"/>
      <c r="AJ26" s="179"/>
      <c r="AK26" s="179"/>
    </row>
    <row r="27" ht="14.25" customHeight="1">
      <c r="A27" s="179"/>
      <c r="B27" s="264"/>
      <c r="C27" s="179"/>
      <c r="D27" s="12"/>
      <c r="M27" s="56"/>
      <c r="N27" s="179"/>
      <c r="O27" s="179"/>
      <c r="P27" s="179"/>
      <c r="Q27" s="12"/>
      <c r="Z27" s="56"/>
      <c r="AA27" s="179"/>
      <c r="AB27" s="533"/>
      <c r="AC27" s="179"/>
      <c r="AD27" s="179"/>
      <c r="AE27" s="179"/>
      <c r="AF27" s="179"/>
      <c r="AG27" s="179"/>
      <c r="AH27" s="179"/>
      <c r="AI27" s="179"/>
      <c r="AJ27" s="179"/>
      <c r="AK27" s="179"/>
    </row>
    <row r="28" ht="14.25" customHeight="1">
      <c r="A28" s="179"/>
      <c r="B28" s="264"/>
      <c r="C28" s="179"/>
      <c r="D28" s="12"/>
      <c r="M28" s="56"/>
      <c r="N28" s="179"/>
      <c r="O28" s="179"/>
      <c r="P28" s="179"/>
      <c r="Q28" s="12"/>
      <c r="Z28" s="56"/>
      <c r="AA28" s="179"/>
      <c r="AB28" s="533"/>
      <c r="AC28" s="179"/>
      <c r="AD28" s="179"/>
      <c r="AE28" s="179"/>
      <c r="AF28" s="179"/>
      <c r="AG28" s="179"/>
      <c r="AH28" s="179"/>
      <c r="AI28" s="179"/>
      <c r="AJ28" s="179"/>
      <c r="AK28" s="179"/>
    </row>
    <row r="29" ht="14.25" customHeight="1">
      <c r="A29" s="179"/>
      <c r="B29" s="264"/>
      <c r="C29" s="179"/>
      <c r="D29" s="12"/>
      <c r="M29" s="56"/>
      <c r="N29" s="179"/>
      <c r="O29" s="179"/>
      <c r="P29" s="179"/>
      <c r="Q29" s="12"/>
      <c r="Z29" s="56"/>
      <c r="AA29" s="179"/>
      <c r="AB29" s="533"/>
      <c r="AC29" s="179"/>
      <c r="AD29" s="179"/>
      <c r="AE29" s="179"/>
      <c r="AF29" s="179"/>
      <c r="AG29" s="179"/>
      <c r="AH29" s="179"/>
      <c r="AI29" s="179"/>
      <c r="AJ29" s="179"/>
      <c r="AK29" s="179"/>
    </row>
    <row r="30" ht="14.25" customHeight="1">
      <c r="A30" s="179"/>
      <c r="B30" s="264"/>
      <c r="C30" s="179"/>
      <c r="D30" s="12"/>
      <c r="M30" s="56"/>
      <c r="N30" s="179"/>
      <c r="O30" s="179"/>
      <c r="P30" s="179"/>
      <c r="Q30" s="12"/>
      <c r="Z30" s="56"/>
      <c r="AA30" s="179"/>
      <c r="AB30" s="533"/>
      <c r="AC30" s="179"/>
      <c r="AD30" s="179"/>
      <c r="AE30" s="179"/>
      <c r="AF30" s="179"/>
      <c r="AG30" s="179"/>
      <c r="AH30" s="179"/>
      <c r="AI30" s="179"/>
      <c r="AJ30" s="179"/>
      <c r="AK30" s="179"/>
    </row>
    <row r="31" ht="14.25" customHeight="1">
      <c r="A31" s="179"/>
      <c r="B31" s="264"/>
      <c r="C31" s="179"/>
      <c r="D31" s="12"/>
      <c r="M31" s="56"/>
      <c r="N31" s="179"/>
      <c r="O31" s="179"/>
      <c r="P31" s="179"/>
      <c r="Q31" s="12"/>
      <c r="Z31" s="56"/>
      <c r="AA31" s="179"/>
      <c r="AB31" s="533"/>
      <c r="AC31" s="179"/>
      <c r="AD31" s="179"/>
      <c r="AE31" s="179"/>
      <c r="AF31" s="179"/>
      <c r="AG31" s="179"/>
      <c r="AH31" s="179"/>
      <c r="AI31" s="179"/>
      <c r="AJ31" s="179"/>
      <c r="AK31" s="179"/>
    </row>
    <row r="32" ht="14.25" customHeight="1">
      <c r="A32" s="179"/>
      <c r="B32" s="264"/>
      <c r="C32" s="179"/>
      <c r="D32" s="12"/>
      <c r="M32" s="56"/>
      <c r="N32" s="179"/>
      <c r="O32" s="179"/>
      <c r="P32" s="179"/>
      <c r="Q32" s="12"/>
      <c r="Z32" s="56"/>
      <c r="AA32" s="179"/>
      <c r="AB32" s="533"/>
      <c r="AC32" s="179"/>
      <c r="AD32" s="179"/>
      <c r="AE32" s="179"/>
      <c r="AF32" s="179"/>
      <c r="AG32" s="179"/>
      <c r="AH32" s="179"/>
      <c r="AI32" s="179"/>
      <c r="AJ32" s="179"/>
      <c r="AK32" s="179"/>
    </row>
    <row r="33" ht="14.25" customHeight="1">
      <c r="A33" s="179"/>
      <c r="B33" s="264"/>
      <c r="C33" s="179"/>
      <c r="D33" s="14"/>
      <c r="E33" s="15"/>
      <c r="F33" s="15"/>
      <c r="G33" s="15"/>
      <c r="H33" s="15"/>
      <c r="I33" s="15"/>
      <c r="J33" s="15"/>
      <c r="K33" s="15"/>
      <c r="L33" s="15"/>
      <c r="M33" s="57"/>
      <c r="N33" s="179"/>
      <c r="O33" s="179"/>
      <c r="P33" s="179"/>
      <c r="Q33" s="14"/>
      <c r="R33" s="15"/>
      <c r="S33" s="15"/>
      <c r="T33" s="15"/>
      <c r="U33" s="15"/>
      <c r="V33" s="15"/>
      <c r="W33" s="15"/>
      <c r="X33" s="15"/>
      <c r="Y33" s="15"/>
      <c r="Z33" s="57"/>
      <c r="AA33" s="179"/>
      <c r="AB33" s="533"/>
      <c r="AC33" s="179"/>
      <c r="AD33" s="179"/>
      <c r="AE33" s="179"/>
      <c r="AF33" s="179"/>
      <c r="AG33" s="179"/>
      <c r="AH33" s="179"/>
      <c r="AI33" s="179"/>
      <c r="AJ33" s="179"/>
      <c r="AK33" s="179"/>
    </row>
    <row r="34" ht="14.25" customHeight="1">
      <c r="A34" s="179"/>
      <c r="B34" s="265"/>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539"/>
      <c r="AC34" s="179"/>
      <c r="AD34" s="179"/>
      <c r="AE34" s="179"/>
      <c r="AF34" s="179"/>
      <c r="AG34" s="179"/>
      <c r="AH34" s="179"/>
      <c r="AI34" s="179"/>
      <c r="AJ34" s="179"/>
      <c r="AK34" s="179"/>
    </row>
    <row r="35" ht="14.25" customHeight="1">
      <c r="A35" s="179"/>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row>
    <row r="36" ht="14.25" customHeight="1">
      <c r="A36" s="179"/>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row>
    <row r="37" ht="14.25" customHeight="1">
      <c r="A37" s="179"/>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row>
    <row r="38" ht="14.25" customHeight="1">
      <c r="A38" s="179"/>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row>
    <row r="39" ht="14.25" customHeight="1">
      <c r="A39" s="179"/>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row>
    <row r="40" ht="14.25" customHeight="1">
      <c r="A40" s="179"/>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row>
    <row r="41" ht="14.25" customHeight="1">
      <c r="A41" s="179"/>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row>
    <row r="42" ht="14.25" customHeight="1">
      <c r="A42" s="179"/>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row>
    <row r="43" ht="14.25" customHeight="1">
      <c r="A43" s="179"/>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row>
    <row r="44" ht="14.25" customHeight="1">
      <c r="A44" s="179"/>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row>
    <row r="45" ht="14.25" customHeight="1">
      <c r="A45" s="179"/>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row>
    <row r="46" ht="14.25" customHeight="1">
      <c r="A46" s="179"/>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row>
    <row r="47" ht="14.25" customHeight="1">
      <c r="A47" s="179"/>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row>
    <row r="48" ht="14.25" customHeight="1">
      <c r="A48" s="179"/>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row>
    <row r="49" ht="14.25" customHeight="1">
      <c r="A49" s="179"/>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row>
    <row r="50" ht="14.25" customHeight="1">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row>
    <row r="51" ht="14.25" customHeight="1">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row>
    <row r="52" ht="14.25" customHeight="1">
      <c r="A52" s="179"/>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row>
    <row r="53" ht="14.25" customHeight="1">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row>
    <row r="54" ht="14.25" customHeight="1">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row>
    <row r="55" ht="14.25" customHeight="1">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row>
    <row r="56" ht="14.25" customHeight="1">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row>
    <row r="57" ht="14.25" customHeight="1">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row>
    <row r="58" ht="14.25" customHeight="1">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row>
    <row r="59" ht="14.25" customHeight="1">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row>
    <row r="60" ht="14.25" customHeight="1">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row>
    <row r="61" ht="14.25" customHeight="1">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row>
    <row r="62" ht="14.25" customHeight="1">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row>
    <row r="63" ht="14.25" customHeight="1">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row>
    <row r="64" ht="14.25" customHeight="1">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row>
    <row r="65" ht="14.25" customHeight="1">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row>
    <row r="66" ht="14.25" customHeight="1">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row>
    <row r="67" ht="14.25" customHeight="1">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row>
    <row r="68" ht="14.25" customHeight="1">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row>
    <row r="69" ht="14.25" customHeight="1">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row>
    <row r="70" ht="14.25" customHeight="1">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row>
    <row r="71" ht="14.25" customHeight="1">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row>
    <row r="72" ht="14.25" customHeight="1">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row>
    <row r="73" ht="14.25" customHeight="1">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row>
    <row r="74" ht="14.25" customHeight="1">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row>
    <row r="75" ht="14.25" customHeight="1">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row>
    <row r="76" ht="14.25" customHeight="1">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row>
    <row r="77" ht="14.25" customHeight="1">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row>
    <row r="78" ht="14.25" customHeight="1">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row>
    <row r="79" ht="14.25" customHeight="1">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row>
    <row r="80" ht="14.25" customHeight="1">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row>
    <row r="81" ht="14.25" customHeight="1">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row>
    <row r="82" ht="14.25" customHeight="1">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row>
    <row r="83" ht="14.25" customHeight="1">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row>
    <row r="84" ht="14.25" customHeight="1">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row>
    <row r="85" ht="14.25" customHeight="1">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row>
    <row r="86" ht="14.25" customHeight="1">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row>
    <row r="87" ht="14.25" customHeight="1">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row>
    <row r="88" ht="14.25" customHeight="1">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row>
    <row r="89" ht="14.25" customHeight="1">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row>
    <row r="90" ht="14.25" customHeight="1">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row>
    <row r="91" ht="14.25" customHeight="1">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row>
    <row r="92" ht="14.25" customHeight="1">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row>
    <row r="93" ht="14.25" customHeight="1">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row>
    <row r="94" ht="14.25" customHeight="1">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row>
    <row r="95" ht="14.25" customHeight="1">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row>
    <row r="96" ht="14.25" customHeight="1">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row>
    <row r="97" ht="14.25" customHeight="1">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row>
    <row r="98" ht="14.25" customHeight="1">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row>
    <row r="99" ht="14.25" customHeight="1">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row>
    <row r="100" ht="14.25" customHeight="1">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row>
    <row r="101" ht="14.25" customHeight="1">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row>
    <row r="102" ht="14.25" customHeight="1">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row>
    <row r="103" ht="14.25" customHeight="1">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row>
    <row r="104" ht="14.25" customHeight="1">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row>
    <row r="105" ht="14.25" customHeight="1">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row>
    <row r="106" ht="14.25" customHeight="1">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row>
    <row r="107" ht="14.25" customHeight="1">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row>
    <row r="108" ht="14.25" customHeight="1">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row>
    <row r="109" ht="14.25" customHeight="1">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row>
    <row r="110" ht="14.25" customHeight="1">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row>
    <row r="111" ht="14.25" customHeight="1">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row>
    <row r="112" ht="14.25" customHeight="1">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row>
    <row r="113" ht="14.25" customHeight="1">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row>
    <row r="114" ht="14.25" customHeight="1">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row>
    <row r="115" ht="14.25" customHeight="1">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row>
    <row r="116" ht="14.25" customHeight="1">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row>
    <row r="117" ht="14.25" customHeight="1">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row>
    <row r="118" ht="14.25" customHeight="1">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row>
    <row r="119" ht="14.25" customHeight="1">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row>
    <row r="120" ht="14.25" customHeight="1">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row>
    <row r="121" ht="14.25" customHeight="1">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row>
    <row r="122" ht="14.25" customHeight="1">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row>
    <row r="123" ht="14.25" customHeight="1">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row>
    <row r="124" ht="14.25" customHeight="1">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row>
    <row r="125" ht="14.25" customHeight="1">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row>
    <row r="126" ht="14.25" customHeight="1">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row>
    <row r="127" ht="14.25" customHeight="1">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row>
    <row r="128" ht="14.25" customHeight="1">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row>
    <row r="129" ht="14.25" customHeight="1">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row>
    <row r="130" ht="14.25" customHeight="1">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row>
    <row r="131" ht="14.25" customHeight="1">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row>
    <row r="132" ht="14.25" customHeight="1">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row>
    <row r="133" ht="14.25" customHeight="1">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row>
    <row r="134" ht="14.25" customHeight="1">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row>
    <row r="135" ht="14.25" customHeight="1">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row>
    <row r="136" ht="14.25" customHeight="1">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row>
    <row r="137" ht="14.25" customHeight="1">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row>
    <row r="138" ht="14.25" customHeight="1">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row>
    <row r="139" ht="14.25" customHeight="1">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row>
    <row r="140" ht="14.25" customHeight="1">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row>
    <row r="141" ht="14.25" customHeight="1">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row>
    <row r="142" ht="14.25" customHeight="1">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row>
    <row r="143" ht="14.25" customHeight="1">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row>
    <row r="144" ht="14.25" customHeight="1">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row>
    <row r="145" ht="14.25" customHeight="1">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row>
    <row r="146" ht="14.25" customHeight="1">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row>
    <row r="147" ht="14.25" customHeight="1">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row>
    <row r="148" ht="14.25" customHeight="1">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row>
    <row r="149" ht="14.25" customHeigh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row>
    <row r="150" ht="14.25" customHeight="1">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row>
    <row r="151" ht="14.25" customHeight="1">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row>
    <row r="152" ht="14.25" customHeight="1">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row>
    <row r="153" ht="14.25" customHeight="1">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row>
    <row r="154" ht="14.25" customHeight="1">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row>
    <row r="155" ht="14.25" customHeight="1">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row>
    <row r="156" ht="14.25" customHeight="1">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row>
    <row r="157" ht="14.25" customHeight="1">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row>
    <row r="158" ht="14.25" customHeight="1">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row>
    <row r="159" ht="14.25" customHeight="1">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row>
    <row r="160" ht="14.25" customHeight="1">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row>
    <row r="161" ht="14.25" customHeight="1">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row>
    <row r="162" ht="14.25" customHeight="1">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row>
    <row r="163" ht="14.25" customHeight="1">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row>
    <row r="164" ht="14.25" customHeight="1">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row>
    <row r="165" ht="14.25" customHeight="1">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row>
    <row r="166" ht="14.25" customHeight="1">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row>
    <row r="167" ht="14.25" customHeight="1">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row>
    <row r="168" ht="14.25" customHeight="1">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row>
    <row r="169" ht="14.25" customHeight="1">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row>
    <row r="170" ht="14.25" customHeight="1">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row>
    <row r="171" ht="14.25" customHeight="1">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row>
    <row r="172" ht="14.25" customHeight="1">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row>
    <row r="173" ht="14.25" customHeight="1">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row>
    <row r="174" ht="14.25" customHeight="1">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row>
    <row r="175" ht="14.25" customHeight="1">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row>
    <row r="176" ht="14.25" customHeight="1">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row>
    <row r="177" ht="14.25" customHeight="1">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row>
    <row r="178" ht="14.25" customHeight="1">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row>
    <row r="179" ht="14.25" customHeight="1">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row>
    <row r="180" ht="14.25" customHeight="1">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row>
    <row r="181" ht="14.25" customHeight="1">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row>
    <row r="182" ht="14.25" customHeight="1">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row>
    <row r="183" ht="14.25" customHeight="1">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row>
    <row r="184" ht="14.25" customHeight="1">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row>
    <row r="185" ht="14.25" customHeight="1">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row>
    <row r="186" ht="14.25" customHeight="1">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row>
    <row r="187" ht="14.25" customHeight="1">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row>
    <row r="188" ht="14.25" customHeight="1">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row>
    <row r="189" ht="14.25" customHeight="1">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row>
    <row r="190" ht="14.25" customHeight="1">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row>
    <row r="191" ht="14.25" customHeight="1">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row>
    <row r="192" ht="14.25" customHeight="1">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row>
    <row r="193" ht="14.25" customHeight="1">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row>
    <row r="194" ht="14.25" customHeight="1">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row>
    <row r="195" ht="14.25" customHeight="1">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row>
    <row r="196" ht="14.25" customHeight="1">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row>
    <row r="197" ht="14.25" customHeight="1">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row>
    <row r="198" ht="14.25" customHeight="1">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row>
    <row r="199" ht="14.25" customHeight="1">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row>
    <row r="200" ht="14.25" customHeight="1">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row>
    <row r="201" ht="14.25" customHeight="1">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row>
    <row r="202" ht="14.25" customHeight="1">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row>
    <row r="203" ht="14.25" customHeight="1">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row>
    <row r="204" ht="14.25" customHeight="1">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row>
    <row r="205" ht="14.25" customHeight="1">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row>
    <row r="206" ht="14.25" customHeight="1">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row>
    <row r="207" ht="14.25" customHeight="1">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row>
    <row r="208" ht="14.25" customHeight="1">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row>
    <row r="209" ht="14.25" customHeight="1">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row>
    <row r="210" ht="14.25" customHeight="1">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row>
    <row r="211" ht="14.25" customHeight="1">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row>
    <row r="212" ht="14.25" customHeight="1">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row>
    <row r="213" ht="14.25" customHeight="1">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row>
    <row r="214" ht="14.25" customHeight="1">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row>
    <row r="215" ht="14.25" customHeight="1">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row>
    <row r="216" ht="14.25" customHeight="1">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row>
    <row r="217" ht="14.25" customHeight="1">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row>
    <row r="218" ht="14.25" customHeight="1">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row>
    <row r="219" ht="14.25" customHeight="1">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row>
    <row r="220" ht="14.25" customHeight="1">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row>
    <row r="221" ht="14.25" customHeight="1">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row>
    <row r="222" ht="14.25" customHeight="1">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row>
    <row r="223" ht="14.25" customHeight="1">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row>
    <row r="224" ht="14.25" customHeight="1">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row>
    <row r="225" ht="14.25" customHeight="1">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row>
    <row r="226" ht="14.25" customHeight="1">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row>
    <row r="227" ht="14.25" customHeight="1">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row>
    <row r="228" ht="14.25" customHeight="1">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row>
    <row r="229" ht="14.25" customHeight="1">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row>
    <row r="230" ht="14.25" customHeight="1">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row>
    <row r="231" ht="14.25" customHeight="1">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row>
    <row r="232" ht="14.25" customHeight="1">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row>
    <row r="233" ht="14.25" customHeight="1">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row>
    <row r="234" ht="14.25" customHeight="1">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row>
    <row r="235" ht="14.25" customHeight="1">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row>
    <row r="236" ht="14.25" customHeight="1">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row>
    <row r="237" ht="14.25" customHeight="1">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row>
    <row r="238" ht="14.25" customHeight="1">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row>
    <row r="239" ht="14.25" customHeight="1">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row>
    <row r="240" ht="14.25" customHeight="1">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row>
    <row r="241" ht="14.25" customHeight="1">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row>
    <row r="242" ht="14.25" customHeight="1">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row>
    <row r="243" ht="14.25" customHeight="1">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row>
    <row r="244" ht="14.25" customHeight="1">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row>
    <row r="245" ht="14.25" customHeight="1">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row>
    <row r="246" ht="14.25" customHeight="1">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row>
    <row r="247" ht="14.25" customHeight="1">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row>
    <row r="248" ht="14.25" customHeight="1">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row>
    <row r="249" ht="14.25" customHeight="1">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row>
    <row r="250" ht="14.25" customHeight="1">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row>
    <row r="251" ht="14.25" customHeight="1">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row>
    <row r="252" ht="14.25" customHeight="1">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row>
    <row r="253" ht="14.25" customHeight="1">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row>
    <row r="254" ht="14.25"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row>
    <row r="255" ht="14.25" customHeight="1">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row>
    <row r="256" ht="14.25" customHeight="1">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row>
    <row r="257" ht="14.25" customHeight="1">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row>
    <row r="258" ht="14.25" customHeight="1">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row>
    <row r="259" ht="14.25" customHeight="1">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row>
    <row r="260" ht="14.25" customHeight="1">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row>
    <row r="261" ht="14.25" customHeight="1">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row>
    <row r="262" ht="14.25" customHeight="1">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row>
    <row r="263" ht="14.25" customHeight="1">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row>
    <row r="264" ht="14.25" customHeight="1">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row>
    <row r="265" ht="14.25" customHeight="1">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row>
    <row r="266" ht="14.25" customHeight="1">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row>
    <row r="267" ht="14.25" customHeight="1">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row>
    <row r="268" ht="14.25" customHeight="1">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row>
    <row r="269" ht="14.25" customHeight="1">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row>
    <row r="270" ht="14.25" customHeight="1">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row>
    <row r="271" ht="14.25" customHeight="1">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row>
    <row r="272" ht="14.25" customHeight="1">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row>
    <row r="273" ht="14.25" customHeight="1">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row>
    <row r="274" ht="14.25" customHeight="1">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row>
    <row r="275" ht="14.25" customHeight="1">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row>
    <row r="276" ht="14.25" customHeight="1">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row>
    <row r="277" ht="14.25" customHeight="1">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row>
    <row r="278" ht="14.25" customHeight="1">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row>
    <row r="279" ht="14.25" customHeight="1">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row>
    <row r="280" ht="14.25" customHeight="1">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row>
    <row r="281" ht="14.25" customHeight="1">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row>
    <row r="282" ht="14.25" customHeight="1">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row>
    <row r="283" ht="14.25" customHeight="1">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row>
    <row r="284" ht="14.25" customHeight="1">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row>
    <row r="285" ht="14.25" customHeight="1">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row>
    <row r="286" ht="14.25" customHeight="1">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row>
    <row r="287" ht="14.25" customHeight="1">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row>
    <row r="288" ht="14.25" customHeight="1">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row>
    <row r="289" ht="14.25" customHeight="1">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row>
    <row r="290" ht="14.25" customHeight="1">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row>
    <row r="291" ht="14.25" customHeight="1">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row>
    <row r="292" ht="14.25" customHeight="1">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row>
    <row r="293" ht="14.25" customHeight="1">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row>
    <row r="294" ht="14.25" customHeight="1">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row>
    <row r="295" ht="14.25" customHeight="1">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row>
    <row r="296" ht="14.25" customHeight="1">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row>
    <row r="297" ht="14.25" customHeight="1">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row>
    <row r="298" ht="14.25" customHeight="1">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row>
    <row r="299" ht="14.25" customHeight="1">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row>
    <row r="300" ht="14.25" customHeight="1">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row>
    <row r="301" ht="14.25" customHeight="1">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row>
    <row r="302" ht="14.25" customHeight="1">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row>
    <row r="303" ht="14.25" customHeight="1">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row>
    <row r="304" ht="14.25" customHeight="1">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row>
    <row r="305" ht="14.25" customHeight="1">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row>
    <row r="306" ht="14.25" customHeight="1">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row>
    <row r="307" ht="14.25" customHeight="1">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row>
    <row r="308" ht="14.25" customHeight="1">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row>
    <row r="309" ht="14.25" customHeight="1">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row>
    <row r="310" ht="14.25" customHeight="1">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row>
    <row r="311" ht="14.25" customHeight="1">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row>
    <row r="312" ht="14.25" customHeight="1">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row>
    <row r="313" ht="14.25" customHeight="1">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row>
    <row r="314" ht="14.25" customHeight="1">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row>
    <row r="315" ht="14.25" customHeight="1">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row>
    <row r="316" ht="14.25" customHeight="1">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row>
    <row r="317" ht="14.25" customHeight="1">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row>
    <row r="318" ht="14.25" customHeight="1">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row>
    <row r="319" ht="14.25" customHeight="1">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row>
    <row r="320" ht="14.25" customHeight="1">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row>
    <row r="321" ht="14.25" customHeight="1">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row>
    <row r="322" ht="14.25" customHeight="1">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row>
    <row r="323" ht="14.25" customHeight="1">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row>
    <row r="324" ht="14.25" customHeight="1">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row>
    <row r="325" ht="14.25" customHeight="1">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row>
    <row r="326" ht="14.25" customHeight="1">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row>
    <row r="327" ht="14.25" customHeight="1">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row>
    <row r="328" ht="14.25" customHeight="1">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row>
    <row r="329" ht="14.25" customHeight="1">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row>
    <row r="330" ht="14.25" customHeight="1">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row>
    <row r="331" ht="14.25" customHeight="1">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row>
    <row r="332" ht="14.25" customHeight="1">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row>
    <row r="333" ht="14.25" customHeight="1">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row>
    <row r="334" ht="14.25" customHeight="1">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row>
    <row r="335" ht="14.25" customHeight="1">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row>
    <row r="336" ht="14.25" customHeight="1">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row>
    <row r="337" ht="14.25" customHeight="1">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row>
    <row r="338" ht="14.25" customHeight="1">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row>
    <row r="339" ht="14.25" customHeight="1">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row>
    <row r="340" ht="14.25" customHeight="1">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row>
    <row r="341" ht="14.25" customHeight="1">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row>
    <row r="342" ht="14.25" customHeight="1">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row>
    <row r="343" ht="14.25" customHeight="1">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row>
    <row r="344" ht="14.25" customHeight="1">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row>
    <row r="345" ht="14.25" customHeight="1">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row>
    <row r="346" ht="14.25" customHeight="1">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row>
    <row r="347" ht="14.25" customHeight="1">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row>
    <row r="348" ht="14.25" customHeight="1">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row>
    <row r="349" ht="14.25" customHeight="1">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row>
    <row r="350" ht="14.25" customHeight="1">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row>
    <row r="351" ht="14.25" customHeight="1">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row>
    <row r="352" ht="14.25" customHeight="1">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row>
    <row r="353" ht="14.25" customHeight="1">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row>
    <row r="354" ht="14.25" customHeight="1">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row>
    <row r="355" ht="14.25" customHeight="1">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row>
    <row r="356" ht="14.25" customHeight="1">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row>
    <row r="357" ht="14.25" customHeight="1">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row>
    <row r="358" ht="14.25" customHeight="1">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row>
    <row r="359" ht="14.25" customHeight="1">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row>
    <row r="360" ht="14.25" customHeight="1">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row>
    <row r="361" ht="14.25" customHeight="1">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row>
    <row r="362" ht="14.25" customHeight="1">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row>
    <row r="363" ht="14.25" customHeight="1">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row>
    <row r="364" ht="14.25" customHeight="1">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row>
    <row r="365" ht="14.25" customHeight="1">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row>
    <row r="366" ht="14.25" customHeight="1">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row>
    <row r="367" ht="14.25" customHeight="1">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row>
    <row r="368" ht="14.25" customHeight="1">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row>
    <row r="369" ht="14.25" customHeight="1">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row>
    <row r="370" ht="14.25" customHeight="1">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row>
    <row r="371" ht="14.25" customHeight="1">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row>
    <row r="372" ht="14.25" customHeight="1">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row>
    <row r="373" ht="14.25" customHeight="1">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row>
    <row r="374" ht="14.25" customHeight="1">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row>
    <row r="375" ht="14.25" customHeight="1">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row>
    <row r="376" ht="14.25" customHeight="1">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row>
    <row r="377" ht="14.25" customHeight="1">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row>
    <row r="378" ht="14.25" customHeight="1">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row>
    <row r="379" ht="14.25" customHeight="1">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row>
    <row r="380" ht="14.25" customHeight="1">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row>
    <row r="381" ht="14.25" customHeight="1">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row>
    <row r="382" ht="14.25" customHeight="1">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row>
    <row r="383" ht="14.25" customHeight="1">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row>
    <row r="384" ht="14.25" customHeight="1">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row>
    <row r="385" ht="14.25" customHeight="1">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row>
    <row r="386" ht="14.25" customHeight="1">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row>
    <row r="387" ht="14.25" customHeight="1">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row>
    <row r="388" ht="14.25" customHeight="1">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row>
    <row r="389" ht="14.25" customHeight="1">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row>
    <row r="390" ht="14.25" customHeight="1">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row>
    <row r="391" ht="14.25" customHeight="1">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row>
    <row r="392" ht="14.25" customHeight="1">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row>
    <row r="393" ht="14.25" customHeight="1">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row>
    <row r="394" ht="14.25" customHeight="1">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row>
    <row r="395" ht="14.25" customHeight="1">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row>
    <row r="396" ht="14.25" customHeight="1">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row>
    <row r="397" ht="14.25" customHeight="1">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row>
    <row r="398" ht="14.25" customHeight="1">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row>
    <row r="399" ht="14.25" customHeight="1">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row>
    <row r="400" ht="14.25" customHeight="1">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row>
    <row r="401" ht="14.25" customHeight="1">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row>
    <row r="402" ht="14.25" customHeight="1">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row>
    <row r="403" ht="14.25" customHeight="1">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row>
    <row r="404" ht="14.25" customHeight="1">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row>
    <row r="405" ht="14.25" customHeight="1">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row>
    <row r="406" ht="14.25" customHeight="1">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row>
    <row r="407" ht="14.25" customHeight="1">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row>
    <row r="408" ht="14.25" customHeight="1">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row>
    <row r="409" ht="14.25" customHeight="1">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row>
    <row r="410" ht="14.25" customHeight="1">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row>
    <row r="411" ht="14.25" customHeight="1">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row>
    <row r="412" ht="14.25" customHeight="1">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row>
    <row r="413" ht="14.25" customHeight="1">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row>
    <row r="414" ht="14.25" customHeight="1">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row>
    <row r="415" ht="14.25" customHeight="1">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row>
    <row r="416" ht="14.25" customHeight="1">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row>
    <row r="417" ht="14.25" customHeight="1">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row>
    <row r="418" ht="14.25" customHeight="1">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row>
    <row r="419" ht="14.25" customHeight="1">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row>
    <row r="420" ht="14.25" customHeight="1">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row>
    <row r="421" ht="14.25" customHeight="1">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row>
    <row r="422" ht="14.25" customHeight="1">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row>
    <row r="423" ht="14.25" customHeight="1">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row>
    <row r="424" ht="14.25" customHeight="1">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row>
    <row r="425" ht="14.25" customHeight="1">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row>
    <row r="426" ht="14.25" customHeight="1">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row>
    <row r="427" ht="14.25" customHeight="1">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row>
    <row r="428" ht="14.25" customHeight="1">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row>
    <row r="429" ht="14.25" customHeight="1">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row>
    <row r="430" ht="14.25" customHeight="1">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row>
    <row r="431" ht="14.25" customHeight="1">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row>
    <row r="432" ht="14.25" customHeight="1">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row>
    <row r="433" ht="14.25" customHeight="1">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row>
    <row r="434" ht="14.25" customHeight="1">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row>
    <row r="435" ht="14.25" customHeight="1">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row>
    <row r="436" ht="14.25" customHeight="1">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row>
    <row r="437" ht="14.25" customHeight="1">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row>
    <row r="438" ht="14.25" customHeight="1">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row>
    <row r="439" ht="14.25" customHeight="1">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row>
    <row r="440" ht="14.25" customHeight="1">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row>
    <row r="441" ht="14.25" customHeight="1">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row>
    <row r="442" ht="14.25" customHeight="1">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row>
    <row r="443" ht="14.25" customHeight="1">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row>
    <row r="444" ht="14.25" customHeight="1">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row>
    <row r="445" ht="14.25" customHeight="1">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row>
    <row r="446" ht="14.25" customHeight="1">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row>
    <row r="447" ht="14.25" customHeight="1">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row>
    <row r="448" ht="14.25" customHeight="1">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row>
    <row r="449" ht="14.25" customHeight="1">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row>
    <row r="450" ht="14.25" customHeight="1">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row>
    <row r="451" ht="14.25" customHeight="1">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row>
    <row r="452" ht="14.25" customHeight="1">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row>
    <row r="453" ht="14.25" customHeight="1">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row>
    <row r="454" ht="14.25" customHeight="1">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row>
    <row r="455" ht="14.25" customHeight="1">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row>
    <row r="456" ht="14.25" customHeight="1">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row>
    <row r="457" ht="14.25" customHeight="1">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row>
    <row r="458" ht="14.25" customHeight="1">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row>
    <row r="459" ht="14.25" customHeight="1">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row>
    <row r="460" ht="14.25" customHeight="1">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row>
    <row r="461" ht="14.25" customHeight="1">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row>
    <row r="462" ht="14.25" customHeight="1">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row>
    <row r="463" ht="14.25" customHeight="1">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row>
    <row r="464" ht="14.25" customHeight="1">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row>
    <row r="465" ht="14.25" customHeight="1">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row>
    <row r="466" ht="14.25" customHeight="1">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row>
    <row r="467" ht="14.25" customHeight="1">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row>
    <row r="468" ht="14.25" customHeight="1">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row>
    <row r="469" ht="14.25" customHeight="1">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row>
    <row r="470" ht="14.25" customHeight="1">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row>
    <row r="471" ht="14.25" customHeight="1">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row>
    <row r="472" ht="14.25" customHeight="1">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row>
    <row r="473" ht="14.25" customHeight="1">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row>
    <row r="474" ht="14.25" customHeight="1">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row>
    <row r="475" ht="14.25" customHeight="1">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row>
    <row r="476" ht="14.25" customHeight="1">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row>
    <row r="477" ht="14.25" customHeight="1">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row>
    <row r="478" ht="14.25" customHeight="1">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row>
    <row r="479" ht="14.25" customHeight="1">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row>
    <row r="480" ht="14.25" customHeight="1">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row>
    <row r="481" ht="14.25" customHeight="1">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row>
    <row r="482" ht="14.25" customHeight="1">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row>
    <row r="483" ht="14.25" customHeight="1">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row>
    <row r="484" ht="14.25" customHeight="1">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row>
    <row r="485" ht="14.25" customHeight="1">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row>
    <row r="486" ht="14.25" customHeight="1">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row>
    <row r="487" ht="14.25" customHeight="1">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row>
    <row r="488" ht="14.25" customHeight="1">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row>
    <row r="489" ht="14.2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row>
    <row r="490" ht="14.2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row>
    <row r="491" ht="14.2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row>
    <row r="492" ht="14.2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row>
    <row r="493" ht="14.2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row>
    <row r="494" ht="14.2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row>
    <row r="495" ht="14.2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row>
    <row r="496" ht="14.2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row>
    <row r="497" ht="14.2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row>
    <row r="498" ht="14.2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row>
    <row r="499" ht="14.2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row>
    <row r="500" ht="14.2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row>
    <row r="501" ht="14.2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row>
    <row r="502" ht="14.2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row>
    <row r="503" ht="14.2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row>
    <row r="504" ht="14.2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row>
    <row r="505" ht="14.2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row>
    <row r="506" ht="14.2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row>
    <row r="507" ht="14.2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row>
    <row r="508" ht="14.2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row>
    <row r="509" ht="14.2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row>
    <row r="510" ht="14.2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row>
    <row r="511" ht="14.2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row>
    <row r="512" ht="14.2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row>
    <row r="513" ht="14.2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row>
    <row r="514" ht="14.2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row>
    <row r="515" ht="14.2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row>
    <row r="516" ht="14.2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row>
    <row r="517" ht="14.2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row>
    <row r="518" ht="14.2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row>
    <row r="519" ht="14.2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row>
    <row r="520" ht="14.2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row>
    <row r="521" ht="14.2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row>
    <row r="522" ht="14.2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row>
    <row r="523" ht="14.2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row>
    <row r="524" ht="14.2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row>
    <row r="525" ht="14.2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row>
    <row r="526" ht="14.2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row>
    <row r="527" ht="14.2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row>
    <row r="528" ht="14.2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row>
    <row r="529" ht="14.2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row>
    <row r="530" ht="14.2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row>
    <row r="531" ht="14.2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row>
    <row r="532" ht="14.2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row>
    <row r="533" ht="14.2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row>
    <row r="534" ht="14.2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row>
    <row r="535" ht="14.2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row>
    <row r="536" ht="14.2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row>
    <row r="537" ht="14.2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row>
    <row r="538" ht="14.2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row>
    <row r="539" ht="14.2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row>
    <row r="540" ht="14.2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row>
    <row r="541" ht="14.2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row>
    <row r="542" ht="14.2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row>
    <row r="543" ht="14.2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row>
    <row r="544" ht="14.2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row>
    <row r="545" ht="14.2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row>
    <row r="546" ht="14.2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row>
    <row r="547" ht="14.2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row>
    <row r="548" ht="14.2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row>
    <row r="549" ht="14.2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row>
    <row r="550" ht="14.2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row>
    <row r="551" ht="14.2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row>
    <row r="552" ht="14.2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row>
    <row r="553" ht="14.2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row>
    <row r="554" ht="14.2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row>
    <row r="555" ht="14.2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row>
    <row r="556" ht="14.2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row>
    <row r="557" ht="14.2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row>
    <row r="558" ht="14.2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row>
    <row r="559" ht="14.2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row>
    <row r="560" ht="14.2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row>
    <row r="561" ht="14.2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row>
    <row r="562" ht="14.2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row>
    <row r="563" ht="14.2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row>
    <row r="564" ht="14.2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row>
    <row r="565" ht="14.2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row>
    <row r="566" ht="14.2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row>
    <row r="567" ht="14.2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row>
    <row r="568" ht="14.2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row>
    <row r="569" ht="14.2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row>
    <row r="570" ht="14.2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row>
    <row r="571" ht="14.2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row>
    <row r="572" ht="14.2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row>
    <row r="573" ht="14.2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row>
    <row r="574" ht="14.2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row>
    <row r="575" ht="14.2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row>
    <row r="576" ht="14.2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row>
    <row r="577" ht="14.2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row>
    <row r="578" ht="14.2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row>
    <row r="579" ht="14.2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row>
    <row r="580" ht="14.2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row>
    <row r="581" ht="14.2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row>
    <row r="582" ht="14.2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row>
    <row r="583" ht="14.2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row>
    <row r="584" ht="14.2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row>
    <row r="585" ht="14.2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row>
    <row r="586" ht="14.2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row>
    <row r="587" ht="14.2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row>
    <row r="588" ht="14.2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row>
    <row r="589" ht="14.2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row>
    <row r="590" ht="14.2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row>
    <row r="591" ht="14.2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row>
    <row r="592" ht="14.2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row>
    <row r="593" ht="14.2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row>
    <row r="594" ht="14.2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row>
    <row r="595" ht="14.2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row>
    <row r="596" ht="14.2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row>
    <row r="597" ht="14.2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row>
    <row r="598" ht="14.2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row>
    <row r="599" ht="14.2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row>
    <row r="600" ht="14.2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row>
    <row r="601" ht="14.2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row>
    <row r="602" ht="14.2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row>
    <row r="603" ht="14.2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row>
    <row r="604" ht="14.2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row>
    <row r="605" ht="14.2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row>
    <row r="606" ht="14.2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row>
    <row r="607" ht="14.2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row>
    <row r="608" ht="14.2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row>
    <row r="609" ht="14.2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row>
    <row r="610" ht="14.2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row>
    <row r="611" ht="14.2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row>
    <row r="612" ht="14.2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row>
    <row r="613" ht="14.2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row>
    <row r="614" ht="14.2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row>
    <row r="615" ht="14.2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row>
    <row r="616" ht="14.2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row>
    <row r="617" ht="14.2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row>
    <row r="618" ht="14.2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row>
    <row r="619" ht="14.2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row>
    <row r="620" ht="14.2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row>
    <row r="621" ht="14.2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row>
    <row r="622" ht="14.2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row>
    <row r="623" ht="14.2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row>
    <row r="624" ht="14.2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row>
    <row r="625" ht="14.2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row>
    <row r="626" ht="14.2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row>
    <row r="627" ht="14.2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row>
    <row r="628" ht="14.2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row>
    <row r="629" ht="14.2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row>
    <row r="630" ht="14.2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row>
    <row r="631" ht="14.2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row>
    <row r="632" ht="14.2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row>
    <row r="633" ht="14.2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row>
    <row r="634" ht="14.2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row>
    <row r="635" ht="14.2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row>
    <row r="636" ht="14.2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row>
    <row r="637" ht="14.2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row>
    <row r="638" ht="14.2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row>
    <row r="639" ht="14.2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row>
    <row r="640" ht="14.2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row>
    <row r="641" ht="14.2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row>
    <row r="642" ht="14.2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row>
    <row r="643" ht="14.2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row>
    <row r="644" ht="14.2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row>
    <row r="645" ht="14.2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row>
    <row r="646" ht="14.2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row>
    <row r="647" ht="14.2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row>
    <row r="648" ht="14.2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row>
    <row r="649" ht="14.2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row>
    <row r="650" ht="14.2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row>
    <row r="651" ht="14.2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row>
    <row r="652" ht="14.2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row>
    <row r="653" ht="14.2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row>
    <row r="654" ht="14.2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row>
    <row r="655" ht="14.2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row>
    <row r="656" ht="14.2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row>
    <row r="657" ht="14.2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row>
    <row r="658" ht="14.2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row>
    <row r="659" ht="14.2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row>
    <row r="660" ht="14.2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row>
    <row r="661" ht="14.2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row>
    <row r="662" ht="14.2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row>
    <row r="663" ht="14.2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row>
    <row r="664" ht="14.2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row>
    <row r="665" ht="14.2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row>
    <row r="666" ht="14.2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row>
    <row r="667" ht="14.2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row>
    <row r="668" ht="14.2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row>
    <row r="669" ht="14.2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row>
    <row r="670" ht="14.2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row>
    <row r="671" ht="14.2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row>
    <row r="672" ht="14.2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row>
    <row r="673" ht="14.2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row>
    <row r="674" ht="14.2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row>
    <row r="675" ht="14.2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row>
    <row r="676" ht="14.2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row>
    <row r="677" ht="14.2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row>
    <row r="678" ht="14.2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row>
    <row r="679" ht="14.2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row>
    <row r="680" ht="14.2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row>
    <row r="681" ht="14.2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row>
    <row r="682" ht="14.2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row>
    <row r="683" ht="14.2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row>
    <row r="684" ht="14.2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row>
    <row r="685" ht="14.2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row>
    <row r="686" ht="14.2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row>
    <row r="687" ht="14.2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row>
    <row r="688" ht="14.2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row>
    <row r="689" ht="14.2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row>
    <row r="690" ht="14.2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row>
    <row r="691" ht="14.2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row>
    <row r="692" ht="14.2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row>
    <row r="693" ht="14.2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row>
    <row r="694" ht="14.2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row>
    <row r="695" ht="14.2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row>
    <row r="696" ht="14.2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row>
    <row r="697" ht="14.2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row>
    <row r="698" ht="14.2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row>
    <row r="699" ht="14.2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row>
    <row r="700" ht="14.2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row>
    <row r="701" ht="14.2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row>
    <row r="702" ht="14.2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row>
    <row r="703" ht="14.2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row>
    <row r="704" ht="14.2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row>
    <row r="705" ht="14.2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row>
    <row r="706" ht="14.2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row>
    <row r="707" ht="14.2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row>
    <row r="708" ht="14.2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row>
    <row r="709" ht="14.2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row>
    <row r="710" ht="14.2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row>
    <row r="711" ht="14.2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row>
    <row r="712" ht="14.2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row>
    <row r="713" ht="14.2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row>
    <row r="714" ht="14.2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row>
    <row r="715" ht="14.2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row>
    <row r="716" ht="14.2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row>
    <row r="717" ht="14.2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row>
    <row r="718" ht="14.2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row>
    <row r="719" ht="14.2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row>
    <row r="720" ht="14.2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row>
    <row r="721" ht="14.2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row>
    <row r="722" ht="14.2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row>
    <row r="723" ht="14.2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row>
    <row r="724" ht="14.2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row>
    <row r="725" ht="14.2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row>
    <row r="726" ht="14.2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row>
    <row r="727" ht="14.2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row>
    <row r="728" ht="14.2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row>
    <row r="729" ht="14.2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row>
    <row r="730" ht="14.2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row>
    <row r="731" ht="14.2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row>
    <row r="732" ht="14.2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row>
    <row r="733" ht="14.2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row>
    <row r="734" ht="14.2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row>
    <row r="735" ht="14.2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row>
    <row r="736" ht="14.2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row>
    <row r="737" ht="14.2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row>
    <row r="738" ht="14.2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row>
    <row r="739" ht="14.2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row>
    <row r="740" ht="14.2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row>
    <row r="741" ht="14.2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row>
    <row r="742" ht="14.2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row>
    <row r="743" ht="14.2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row>
    <row r="744" ht="14.2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row>
    <row r="745" ht="14.2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row>
    <row r="746" ht="14.2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row>
    <row r="747" ht="14.2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row>
    <row r="748" ht="14.2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row>
    <row r="749" ht="14.2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row>
    <row r="750" ht="14.2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row>
    <row r="751" ht="14.2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row>
    <row r="752" ht="14.2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row>
    <row r="753" ht="14.2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row>
    <row r="754" ht="14.2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row>
    <row r="755" ht="14.2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row>
    <row r="756" ht="14.2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row>
    <row r="757" ht="14.2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row>
    <row r="758" ht="14.2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row>
    <row r="759" ht="14.2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row>
    <row r="760" ht="14.2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row>
    <row r="761" ht="14.2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row>
    <row r="762" ht="14.2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row>
    <row r="763" ht="14.2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row>
    <row r="764" ht="14.2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row>
    <row r="765" ht="14.2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row>
    <row r="766" ht="14.2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row>
    <row r="767" ht="14.2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row>
    <row r="768" ht="14.2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row>
    <row r="769" ht="14.2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row>
    <row r="770" ht="14.2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row>
    <row r="771" ht="14.2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row>
    <row r="772" ht="14.2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row>
    <row r="773" ht="14.2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row>
    <row r="774" ht="14.2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row>
    <row r="775" ht="14.2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row>
    <row r="776" ht="14.2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row>
    <row r="777" ht="14.2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row>
    <row r="778" ht="14.2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row>
    <row r="779" ht="14.2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row>
    <row r="780" ht="14.2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row>
    <row r="781" ht="14.2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row>
    <row r="782" ht="14.2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row>
    <row r="783" ht="14.2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row>
    <row r="784" ht="14.2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row>
    <row r="785" ht="14.2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row>
    <row r="786" ht="14.2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row>
    <row r="787" ht="14.2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row>
    <row r="788" ht="14.2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row>
    <row r="789" ht="14.2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row>
    <row r="790" ht="14.2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row>
    <row r="791" ht="14.2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row>
    <row r="792" ht="14.2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row>
    <row r="793" ht="14.2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row>
    <row r="794" ht="14.2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row>
    <row r="795" ht="14.2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row>
    <row r="796" ht="14.2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row>
    <row r="797" ht="14.2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row>
    <row r="798" ht="14.2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row>
    <row r="799" ht="14.2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row>
    <row r="800" ht="14.2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row>
    <row r="801" ht="14.2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row>
    <row r="802" ht="14.2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row>
    <row r="803" ht="14.2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row>
    <row r="804" ht="14.2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row>
    <row r="805" ht="14.2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row>
    <row r="806" ht="14.2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row>
    <row r="807" ht="14.2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row>
    <row r="808" ht="14.2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row>
    <row r="809" ht="14.2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row>
    <row r="810" ht="14.2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row>
    <row r="811" ht="14.2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row>
    <row r="812" ht="14.2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row>
    <row r="813" ht="14.2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row>
    <row r="814" ht="14.2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row>
    <row r="815" ht="14.2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row>
    <row r="816" ht="14.2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row>
    <row r="817" ht="14.2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row>
    <row r="818" ht="14.2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row>
    <row r="819" ht="14.2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row>
    <row r="820" ht="14.2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row>
    <row r="821" ht="14.2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row>
    <row r="822" ht="14.2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row>
    <row r="823" ht="14.2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row>
    <row r="824" ht="14.2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row>
    <row r="825" ht="14.2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row>
    <row r="826" ht="14.2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row>
    <row r="827" ht="14.2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row>
    <row r="828" ht="14.2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row>
    <row r="829" ht="14.2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row>
    <row r="830" ht="14.2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row>
    <row r="831" ht="14.2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row>
    <row r="832" ht="14.2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row>
    <row r="833" ht="14.2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row>
    <row r="834" ht="14.2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row>
    <row r="835" ht="14.2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row>
    <row r="836" ht="14.2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row>
    <row r="837" ht="14.2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row>
    <row r="838" ht="14.2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row>
    <row r="839" ht="14.2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row>
    <row r="840" ht="14.2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row>
    <row r="841" ht="14.2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row>
    <row r="842" ht="14.2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row>
    <row r="843" ht="14.2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row>
    <row r="844" ht="14.2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row>
    <row r="845" ht="14.2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row>
    <row r="846" ht="14.2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row>
    <row r="847" ht="14.2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row>
    <row r="848" ht="14.2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row>
    <row r="849" ht="14.2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row>
    <row r="850" ht="14.2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row>
    <row r="851" ht="14.2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row>
    <row r="852" ht="14.2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row>
    <row r="853" ht="14.2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row>
    <row r="854" ht="14.2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row>
    <row r="855" ht="14.2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row>
    <row r="856" ht="14.2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row>
    <row r="857" ht="14.2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row>
    <row r="858" ht="14.2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row>
    <row r="859" ht="14.2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row>
    <row r="860" ht="14.2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row>
    <row r="861" ht="14.2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row>
    <row r="862" ht="14.2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row>
    <row r="863" ht="14.2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row>
    <row r="864" ht="14.2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row>
    <row r="865" ht="14.2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row>
    <row r="866" ht="14.2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row>
    <row r="867" ht="14.2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row>
    <row r="868" ht="14.2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row>
    <row r="869" ht="14.2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row>
    <row r="870" ht="14.2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row>
    <row r="871" ht="14.2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row>
    <row r="872" ht="14.2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row>
    <row r="873" ht="14.2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row>
    <row r="874" ht="14.2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row>
    <row r="875" ht="14.2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row>
    <row r="876" ht="14.2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row>
    <row r="877" ht="14.2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row>
    <row r="878" ht="14.2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row>
    <row r="879" ht="14.2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row>
    <row r="880" ht="14.2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row>
    <row r="881" ht="14.2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row>
    <row r="882" ht="14.2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row>
    <row r="883" ht="14.2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row>
    <row r="884" ht="14.2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row>
    <row r="885" ht="14.2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row>
    <row r="886" ht="14.2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row>
    <row r="887" ht="14.2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row>
    <row r="888" ht="14.2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row>
    <row r="889" ht="14.2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row>
    <row r="890" ht="14.2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row>
    <row r="891" ht="14.2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row>
    <row r="892" ht="14.2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row>
    <row r="893" ht="14.2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row>
    <row r="894" ht="14.2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row>
    <row r="895" ht="14.2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row>
    <row r="896" ht="14.2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row>
    <row r="897" ht="14.2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row>
    <row r="898" ht="14.2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row>
    <row r="899" ht="14.2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row>
    <row r="900" ht="14.2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row>
    <row r="901" ht="14.2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row>
    <row r="902" ht="14.2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row>
    <row r="903" ht="14.2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row>
    <row r="904" ht="14.2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row>
    <row r="905" ht="14.2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row>
    <row r="906" ht="14.2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row>
    <row r="907" ht="14.2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row>
    <row r="908" ht="14.2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row>
    <row r="909" ht="14.2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row>
    <row r="910" ht="14.2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row>
    <row r="911" ht="14.2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row>
    <row r="912" ht="14.2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row>
    <row r="913" ht="14.2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row>
    <row r="914" ht="14.2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row>
    <row r="915" ht="14.2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row>
    <row r="916" ht="14.2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row>
    <row r="917" ht="14.2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row>
    <row r="918" ht="14.2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row>
    <row r="919" ht="14.2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row>
    <row r="920" ht="14.2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row>
    <row r="921" ht="14.2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row>
    <row r="922" ht="14.2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row>
    <row r="923" ht="14.2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row>
    <row r="924" ht="14.2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row>
    <row r="925" ht="14.2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row>
    <row r="926" ht="14.2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row>
    <row r="927" ht="14.2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row>
    <row r="928" ht="14.2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row>
    <row r="929" ht="14.2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row>
    <row r="930" ht="14.2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row>
    <row r="931" ht="14.2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row>
    <row r="932" ht="14.2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row>
    <row r="933" ht="14.2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row>
    <row r="934" ht="14.2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row>
    <row r="935" ht="14.2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row>
    <row r="936" ht="14.2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row>
    <row r="937" ht="14.2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row>
    <row r="938" ht="14.2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row>
    <row r="939" ht="14.2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row>
    <row r="940" ht="14.2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row>
    <row r="941" ht="14.2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row>
    <row r="942" ht="14.2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row>
    <row r="943" ht="14.2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row>
    <row r="944" ht="14.2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row>
    <row r="945" ht="14.2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row>
    <row r="946" ht="14.2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row>
    <row r="947" ht="14.2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row>
    <row r="948" ht="14.2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row>
    <row r="949" ht="14.2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row>
    <row r="950" ht="14.2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row>
    <row r="951" ht="14.2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row>
    <row r="952" ht="14.2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row>
    <row r="953" ht="14.2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row>
    <row r="954" ht="14.2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row>
    <row r="955" ht="14.2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row>
    <row r="956" ht="14.2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row>
    <row r="957" ht="14.2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row>
    <row r="958" ht="14.2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row>
    <row r="959" ht="14.2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row>
    <row r="960" ht="14.2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row>
    <row r="961" ht="14.2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row>
    <row r="962" ht="14.2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row>
    <row r="963" ht="14.2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row>
    <row r="964" ht="14.2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row>
    <row r="965" ht="14.2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row>
    <row r="966" ht="14.2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row>
    <row r="967" ht="14.2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row>
    <row r="968" ht="14.2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row>
    <row r="969" ht="14.2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row>
    <row r="970" ht="14.2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row>
    <row r="971" ht="14.2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row>
    <row r="972" ht="14.2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row>
    <row r="973" ht="14.2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row>
    <row r="974" ht="14.2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row>
    <row r="975" ht="14.2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row>
    <row r="976" ht="14.2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row>
    <row r="977" ht="14.2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row>
    <row r="978" ht="14.2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row>
    <row r="979" ht="14.2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row>
    <row r="980" ht="14.2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row>
    <row r="981" ht="14.2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row>
    <row r="982" ht="14.2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row>
    <row r="983" ht="14.2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row>
    <row r="984" ht="14.2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row>
    <row r="985" ht="14.2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row>
    <row r="986" ht="14.2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row>
    <row r="987" ht="14.2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c r="AA987" s="179"/>
      <c r="AB987" s="179"/>
      <c r="AC987" s="179"/>
      <c r="AD987" s="179"/>
      <c r="AE987" s="179"/>
      <c r="AF987" s="179"/>
      <c r="AG987" s="179"/>
      <c r="AH987" s="179"/>
      <c r="AI987" s="179"/>
      <c r="AJ987" s="179"/>
      <c r="AK987" s="179"/>
    </row>
    <row r="988" ht="14.2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row>
    <row r="989" ht="14.2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row>
    <row r="990" ht="14.2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row>
    <row r="991" ht="14.2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row>
    <row r="992" ht="14.2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row>
    <row r="993" ht="14.2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c r="AA993" s="179"/>
      <c r="AB993" s="179"/>
      <c r="AC993" s="179"/>
      <c r="AD993" s="179"/>
      <c r="AE993" s="179"/>
      <c r="AF993" s="179"/>
      <c r="AG993" s="179"/>
      <c r="AH993" s="179"/>
      <c r="AI993" s="179"/>
      <c r="AJ993" s="179"/>
      <c r="AK993" s="179"/>
    </row>
    <row r="994" ht="14.2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row>
    <row r="995" ht="14.2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row>
    <row r="996" ht="14.2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row>
    <row r="997" ht="14.2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row>
    <row r="998" ht="14.2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row>
    <row r="999" ht="14.2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row>
    <row r="1000" ht="14.25" customHeight="1">
      <c r="A1000" s="179"/>
      <c r="B1000" s="179"/>
      <c r="C1000" s="17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row>
  </sheetData>
  <mergeCells count="10">
    <mergeCell ref="D22:M22"/>
    <mergeCell ref="D23:M33"/>
    <mergeCell ref="Q23:Z33"/>
    <mergeCell ref="B2:AB2"/>
    <mergeCell ref="B3:AB7"/>
    <mergeCell ref="D9:M9"/>
    <mergeCell ref="Q9:Z9"/>
    <mergeCell ref="D10:M19"/>
    <mergeCell ref="Q10:Z19"/>
    <mergeCell ref="Q22:Z22"/>
  </mergeCell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9B9"/>
    <pageSetUpPr/>
  </sheetPr>
  <sheetViews>
    <sheetView workbookViewId="0"/>
  </sheetViews>
  <sheetFormatPr customHeight="1" defaultColWidth="14.43" defaultRowHeight="15.0"/>
  <cols>
    <col customWidth="1" min="1" max="1" width="4.57"/>
    <col customWidth="1" min="2" max="2" width="9.0"/>
    <col customWidth="1" min="3" max="26" width="8.57"/>
  </cols>
  <sheetData>
    <row r="1" ht="14.25" customHeight="1"/>
    <row r="2" ht="14.25" customHeight="1">
      <c r="B2" s="540" t="s">
        <v>678</v>
      </c>
    </row>
    <row r="3" ht="14.25" customHeight="1">
      <c r="B3" s="541" t="s">
        <v>679</v>
      </c>
    </row>
    <row r="4" ht="14.25" customHeight="1">
      <c r="B4" s="541" t="s">
        <v>680</v>
      </c>
    </row>
    <row r="5" ht="14.25" customHeight="1">
      <c r="B5" s="541" t="s">
        <v>681</v>
      </c>
    </row>
    <row r="6" ht="14.25" customHeight="1">
      <c r="B6" s="541" t="s">
        <v>96</v>
      </c>
    </row>
    <row r="7" ht="14.25" customHeight="1"/>
    <row r="8" ht="14.25" customHeight="1"/>
    <row r="9" ht="14.25" customHeight="1">
      <c r="B9" s="540" t="s">
        <v>682</v>
      </c>
      <c r="C9" s="540" t="s">
        <v>683</v>
      </c>
    </row>
    <row r="10" ht="14.25" customHeight="1">
      <c r="B10" s="541" t="s">
        <v>194</v>
      </c>
      <c r="C10" s="541" t="s">
        <v>52</v>
      </c>
    </row>
    <row r="11" ht="14.25" customHeight="1">
      <c r="B11" s="541" t="s">
        <v>197</v>
      </c>
      <c r="C11" s="541" t="s">
        <v>52</v>
      </c>
    </row>
    <row r="12" ht="14.25" customHeight="1">
      <c r="B12" s="541" t="s">
        <v>206</v>
      </c>
      <c r="C12" s="541" t="s">
        <v>52</v>
      </c>
    </row>
    <row r="13" ht="14.25" customHeight="1">
      <c r="B13" s="541" t="s">
        <v>189</v>
      </c>
      <c r="C13" s="541" t="s">
        <v>52</v>
      </c>
    </row>
    <row r="14" ht="14.25" customHeight="1">
      <c r="B14" s="541" t="s">
        <v>684</v>
      </c>
      <c r="C14" s="541" t="s">
        <v>361</v>
      </c>
      <c r="H14" s="542"/>
    </row>
    <row r="15" ht="14.25" customHeight="1">
      <c r="B15" s="541" t="s">
        <v>685</v>
      </c>
      <c r="C15" s="541" t="s">
        <v>361</v>
      </c>
    </row>
    <row r="16" ht="14.25" customHeight="1">
      <c r="B16" s="541" t="s">
        <v>686</v>
      </c>
      <c r="C16" s="541" t="s">
        <v>361</v>
      </c>
    </row>
    <row r="17" ht="14.25" customHeight="1">
      <c r="B17" s="541" t="s">
        <v>687</v>
      </c>
      <c r="C17" s="541" t="s">
        <v>361</v>
      </c>
    </row>
    <row r="18" ht="14.25" customHeight="1">
      <c r="B18" s="541" t="s">
        <v>688</v>
      </c>
      <c r="C18" s="541" t="s">
        <v>361</v>
      </c>
    </row>
    <row r="19" ht="14.25" customHeight="1">
      <c r="B19" s="541" t="s">
        <v>689</v>
      </c>
      <c r="C19" s="541" t="s">
        <v>361</v>
      </c>
    </row>
    <row r="20" ht="14.25" customHeight="1">
      <c r="B20" s="541" t="s">
        <v>690</v>
      </c>
      <c r="C20" s="541" t="s">
        <v>361</v>
      </c>
    </row>
    <row r="21" ht="14.25" customHeight="1">
      <c r="B21" s="541" t="s">
        <v>691</v>
      </c>
      <c r="C21" s="541" t="s">
        <v>361</v>
      </c>
    </row>
    <row r="22" ht="14.25" customHeight="1">
      <c r="B22" s="541" t="s">
        <v>692</v>
      </c>
      <c r="C22" s="541" t="s">
        <v>361</v>
      </c>
    </row>
    <row r="23" ht="14.25" customHeight="1">
      <c r="B23" s="541" t="s">
        <v>693</v>
      </c>
      <c r="C23" s="541" t="s">
        <v>361</v>
      </c>
    </row>
    <row r="24" ht="14.25" customHeight="1">
      <c r="B24" s="541" t="s">
        <v>694</v>
      </c>
      <c r="C24" s="541" t="s">
        <v>361</v>
      </c>
    </row>
    <row r="25" ht="14.25" customHeight="1">
      <c r="B25" s="541" t="s">
        <v>96</v>
      </c>
      <c r="C25" s="541" t="s">
        <v>361</v>
      </c>
    </row>
    <row r="26" ht="14.25" customHeight="1"/>
    <row r="27" ht="14.25" customHeight="1"/>
    <row r="28" ht="14.25" customHeight="1">
      <c r="B28" s="540" t="s">
        <v>695</v>
      </c>
    </row>
    <row r="29" ht="14.25" customHeight="1">
      <c r="B29" s="541" t="s">
        <v>52</v>
      </c>
    </row>
    <row r="30" ht="14.25" customHeight="1">
      <c r="B30" s="541" t="s">
        <v>361</v>
      </c>
    </row>
    <row r="31" ht="14.25" customHeight="1"/>
    <row r="32" ht="14.25" customHeight="1"/>
    <row r="33" ht="14.25" customHeight="1">
      <c r="B33" s="540" t="s">
        <v>695</v>
      </c>
    </row>
    <row r="34" ht="14.25" customHeight="1">
      <c r="B34" s="541" t="s">
        <v>52</v>
      </c>
    </row>
    <row r="35" ht="14.25" customHeight="1">
      <c r="B35" s="541" t="s">
        <v>361</v>
      </c>
    </row>
    <row r="36" ht="14.25" customHeight="1">
      <c r="B36" s="541" t="s">
        <v>371</v>
      </c>
      <c r="C36" s="541" t="str">
        <f>IF('Ph I-Resource Requirements'!W32=FALSE,"Not selected to test","------")</f>
        <v>Not selected to test</v>
      </c>
      <c r="E36" s="541" t="s">
        <v>371</v>
      </c>
    </row>
    <row r="37" ht="14.25" customHeight="1">
      <c r="B37" s="543" t="s">
        <v>696</v>
      </c>
    </row>
    <row r="38" ht="14.25" customHeight="1"/>
    <row r="39" ht="14.25" customHeight="1"/>
    <row r="40" ht="14.25" customHeight="1">
      <c r="B40" s="540" t="s">
        <v>697</v>
      </c>
    </row>
    <row r="41" ht="14.25" customHeight="1">
      <c r="B41" s="541" t="s">
        <v>698</v>
      </c>
    </row>
    <row r="42" ht="14.25" customHeight="1">
      <c r="B42" s="541" t="s">
        <v>699</v>
      </c>
    </row>
    <row r="43" ht="14.25" customHeight="1"/>
    <row r="44" ht="14.25" customHeight="1">
      <c r="B44" s="540" t="s">
        <v>700</v>
      </c>
      <c r="C44" s="540"/>
      <c r="D44" s="540"/>
      <c r="E44" s="540"/>
      <c r="F44" s="540"/>
      <c r="G44" s="540"/>
      <c r="H44" s="540"/>
      <c r="I44" s="540"/>
      <c r="J44" s="540"/>
      <c r="K44" s="540"/>
    </row>
    <row r="45" ht="14.25" customHeight="1">
      <c r="B45" s="179" t="s">
        <v>158</v>
      </c>
    </row>
    <row r="46" ht="14.25" customHeight="1">
      <c r="B46" s="179" t="s">
        <v>701</v>
      </c>
    </row>
    <row r="47" ht="14.25" customHeight="1">
      <c r="B47" s="179" t="s">
        <v>165</v>
      </c>
    </row>
    <row r="48" ht="14.25" customHeight="1">
      <c r="B48" s="179" t="s">
        <v>148</v>
      </c>
    </row>
    <row r="49" ht="14.25" customHeight="1">
      <c r="B49" s="179" t="s">
        <v>142</v>
      </c>
    </row>
    <row r="50" ht="14.25" customHeight="1">
      <c r="B50" s="179" t="s">
        <v>162</v>
      </c>
    </row>
    <row r="51" ht="14.25" customHeight="1"/>
    <row r="52" ht="14.25" customHeight="1">
      <c r="B52" s="544" t="s">
        <v>702</v>
      </c>
    </row>
    <row r="53" ht="14.25" customHeight="1">
      <c r="B53" s="179" t="s">
        <v>703</v>
      </c>
    </row>
    <row r="54" ht="14.25" customHeight="1">
      <c r="B54" s="179" t="s">
        <v>704</v>
      </c>
    </row>
    <row r="55" ht="14.25" customHeight="1">
      <c r="B55" s="179" t="s">
        <v>705</v>
      </c>
    </row>
    <row r="56" ht="14.25" customHeight="1">
      <c r="B56" s="179" t="s">
        <v>706</v>
      </c>
    </row>
    <row r="57" ht="14.25" customHeight="1">
      <c r="B57" s="179" t="s">
        <v>707</v>
      </c>
    </row>
    <row r="58" ht="14.25" customHeight="1">
      <c r="B58" s="179" t="s">
        <v>708</v>
      </c>
    </row>
    <row r="59" ht="14.25" customHeight="1">
      <c r="B59" s="179" t="s">
        <v>709</v>
      </c>
    </row>
    <row r="60" ht="14.25" customHeight="1">
      <c r="B60" s="179" t="s">
        <v>18</v>
      </c>
    </row>
    <row r="61" ht="14.25" customHeight="1">
      <c r="B61" s="179" t="s">
        <v>710</v>
      </c>
    </row>
    <row r="62" ht="14.25" customHeight="1">
      <c r="B62" s="179" t="s">
        <v>711</v>
      </c>
    </row>
    <row r="63" ht="14.25" customHeight="1"/>
    <row r="64" ht="14.25" customHeight="1"/>
    <row r="65" ht="14.25" customHeight="1"/>
    <row r="66" ht="14.25" customHeight="1">
      <c r="B66" s="151" t="s">
        <v>330</v>
      </c>
    </row>
    <row r="67" ht="14.25" customHeight="1">
      <c r="B67" s="151" t="s">
        <v>712</v>
      </c>
    </row>
    <row r="68" ht="14.25" customHeight="1">
      <c r="B68" s="151" t="s">
        <v>331</v>
      </c>
    </row>
    <row r="69" ht="14.25" customHeight="1">
      <c r="B69" s="151" t="s">
        <v>713</v>
      </c>
    </row>
    <row r="70" ht="14.25" customHeight="1">
      <c r="B70" s="151" t="s">
        <v>714</v>
      </c>
    </row>
    <row r="71" ht="14.25" customHeight="1">
      <c r="B71" s="151" t="s">
        <v>715</v>
      </c>
    </row>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8C00"/>
    <pageSetUpPr/>
  </sheetPr>
  <sheetViews>
    <sheetView workbookViewId="0"/>
  </sheetViews>
  <sheetFormatPr customHeight="1" defaultColWidth="14.43" defaultRowHeight="15.0"/>
  <cols>
    <col customWidth="1" min="1" max="28" width="5.57"/>
    <col customWidth="1" min="29" max="29" width="28.29"/>
    <col customWidth="1" min="30" max="49"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38"/>
      <c r="AE1" s="38"/>
      <c r="AF1" s="38"/>
      <c r="AG1" s="38"/>
      <c r="AH1" s="38"/>
      <c r="AI1" s="38"/>
      <c r="AJ1" s="38"/>
      <c r="AK1" s="38"/>
      <c r="AL1" s="38"/>
      <c r="AM1" s="38"/>
      <c r="AN1" s="38"/>
      <c r="AO1" s="38"/>
      <c r="AP1" s="38"/>
      <c r="AQ1" s="38"/>
      <c r="AR1" s="38"/>
      <c r="AS1" s="38"/>
      <c r="AT1" s="38"/>
      <c r="AU1" s="38"/>
      <c r="AV1" s="38"/>
      <c r="AW1" s="38"/>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54"/>
      <c r="AC2" s="1" t="s">
        <v>9</v>
      </c>
      <c r="AD2" s="38"/>
      <c r="AE2" s="38"/>
      <c r="AF2" s="38"/>
      <c r="AG2" s="38"/>
      <c r="AH2" s="38"/>
      <c r="AI2" s="38"/>
      <c r="AJ2" s="38"/>
      <c r="AK2" s="38"/>
      <c r="AL2" s="38"/>
      <c r="AM2" s="38"/>
      <c r="AN2" s="38"/>
      <c r="AO2" s="38"/>
      <c r="AP2" s="38"/>
      <c r="AQ2" s="38"/>
      <c r="AR2" s="38"/>
      <c r="AS2" s="38"/>
      <c r="AT2" s="38"/>
      <c r="AU2" s="38"/>
      <c r="AV2" s="38"/>
      <c r="AW2" s="38"/>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
      <c r="AD3" s="38"/>
      <c r="AE3" s="38"/>
      <c r="AF3" s="38"/>
      <c r="AG3" s="38"/>
      <c r="AH3" s="38"/>
      <c r="AI3" s="38"/>
      <c r="AJ3" s="38"/>
      <c r="AK3" s="38"/>
      <c r="AL3" s="38"/>
      <c r="AM3" s="38"/>
      <c r="AN3" s="38"/>
      <c r="AO3" s="38"/>
      <c r="AP3" s="38"/>
      <c r="AQ3" s="38"/>
      <c r="AR3" s="38"/>
      <c r="AS3" s="38"/>
      <c r="AT3" s="38"/>
      <c r="AU3" s="38"/>
      <c r="AV3" s="38"/>
      <c r="AW3" s="38"/>
    </row>
    <row r="4" ht="14.25" customHeight="1">
      <c r="A4" s="1"/>
      <c r="B4" s="12"/>
      <c r="AB4" s="56"/>
      <c r="AC4" s="1"/>
      <c r="AD4" s="38"/>
      <c r="AE4" s="38"/>
      <c r="AF4" s="38"/>
      <c r="AG4" s="38"/>
      <c r="AH4" s="38"/>
      <c r="AI4" s="38"/>
      <c r="AJ4" s="38"/>
      <c r="AK4" s="38"/>
      <c r="AL4" s="38"/>
      <c r="AM4" s="38"/>
      <c r="AN4" s="38"/>
      <c r="AO4" s="38"/>
      <c r="AP4" s="38"/>
      <c r="AQ4" s="38"/>
      <c r="AR4" s="38"/>
      <c r="AS4" s="38"/>
      <c r="AT4" s="38"/>
      <c r="AU4" s="38"/>
      <c r="AV4" s="38"/>
      <c r="AW4" s="38"/>
    </row>
    <row r="5" ht="14.25" customHeight="1">
      <c r="A5" s="1"/>
      <c r="B5" s="12"/>
      <c r="AB5" s="56"/>
      <c r="AC5" s="1"/>
      <c r="AD5" s="38"/>
      <c r="AE5" s="38"/>
      <c r="AF5" s="38"/>
      <c r="AG5" s="38"/>
      <c r="AH5" s="38"/>
      <c r="AI5" s="38"/>
      <c r="AJ5" s="38"/>
      <c r="AK5" s="38"/>
      <c r="AL5" s="38"/>
      <c r="AM5" s="38"/>
      <c r="AN5" s="38"/>
      <c r="AO5" s="38"/>
      <c r="AP5" s="38"/>
      <c r="AQ5" s="38"/>
      <c r="AR5" s="38"/>
      <c r="AS5" s="38"/>
      <c r="AT5" s="38"/>
      <c r="AU5" s="38"/>
      <c r="AV5" s="38"/>
      <c r="AW5" s="38"/>
    </row>
    <row r="6" ht="14.25" customHeight="1">
      <c r="A6" s="1"/>
      <c r="B6" s="12"/>
      <c r="AB6" s="56"/>
      <c r="AC6" s="1"/>
      <c r="AD6" s="38"/>
      <c r="AE6" s="38"/>
      <c r="AF6" s="38"/>
      <c r="AG6" s="38"/>
      <c r="AH6" s="38"/>
      <c r="AI6" s="38"/>
      <c r="AJ6" s="38"/>
      <c r="AK6" s="38"/>
      <c r="AL6" s="38"/>
      <c r="AM6" s="38"/>
      <c r="AN6" s="38"/>
      <c r="AO6" s="38"/>
      <c r="AP6" s="38"/>
      <c r="AQ6" s="38"/>
      <c r="AR6" s="38"/>
      <c r="AS6" s="38"/>
      <c r="AT6" s="38"/>
      <c r="AU6" s="38"/>
      <c r="AV6" s="38"/>
      <c r="AW6" s="38"/>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
      <c r="AD7" s="38"/>
      <c r="AE7" s="38"/>
      <c r="AF7" s="38"/>
      <c r="AG7" s="38"/>
      <c r="AH7" s="38"/>
      <c r="AI7" s="38"/>
      <c r="AJ7" s="38"/>
      <c r="AK7" s="38"/>
      <c r="AL7" s="38"/>
      <c r="AM7" s="38"/>
      <c r="AN7" s="38"/>
      <c r="AO7" s="38"/>
      <c r="AP7" s="38"/>
      <c r="AQ7" s="38"/>
      <c r="AR7" s="38"/>
      <c r="AS7" s="38"/>
      <c r="AT7" s="38"/>
      <c r="AU7" s="38"/>
      <c r="AV7" s="38"/>
      <c r="AW7" s="38"/>
    </row>
    <row r="8" ht="14.2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38"/>
      <c r="AE8" s="38"/>
      <c r="AF8" s="38"/>
      <c r="AG8" s="38"/>
      <c r="AH8" s="38"/>
      <c r="AI8" s="38"/>
      <c r="AJ8" s="38"/>
      <c r="AK8" s="38"/>
      <c r="AL8" s="38"/>
      <c r="AM8" s="38"/>
      <c r="AN8" s="38"/>
      <c r="AO8" s="38"/>
      <c r="AP8" s="38"/>
      <c r="AQ8" s="38"/>
      <c r="AR8" s="38"/>
      <c r="AS8" s="38"/>
      <c r="AT8" s="38"/>
      <c r="AU8" s="38"/>
      <c r="AV8" s="38"/>
      <c r="AW8" s="38"/>
    </row>
    <row r="9" ht="14.25" customHeight="1">
      <c r="A9" s="38"/>
      <c r="B9" s="58" t="s">
        <v>10</v>
      </c>
      <c r="C9" s="21"/>
      <c r="D9" s="21"/>
      <c r="E9" s="21"/>
      <c r="F9" s="21"/>
      <c r="G9" s="21"/>
      <c r="H9" s="21"/>
      <c r="I9" s="21"/>
      <c r="J9" s="21"/>
      <c r="K9" s="21"/>
      <c r="L9" s="21"/>
      <c r="M9" s="21"/>
      <c r="N9" s="21"/>
      <c r="O9" s="21"/>
      <c r="P9" s="21"/>
      <c r="Q9" s="21"/>
      <c r="R9" s="21"/>
      <c r="S9" s="21"/>
      <c r="T9" s="21"/>
      <c r="U9" s="21"/>
      <c r="V9" s="21"/>
      <c r="W9" s="21"/>
      <c r="X9" s="21"/>
      <c r="Y9" s="21"/>
      <c r="Z9" s="21"/>
      <c r="AA9" s="21"/>
      <c r="AB9" s="59"/>
      <c r="AC9" s="38"/>
      <c r="AD9" s="38"/>
      <c r="AE9" s="38"/>
      <c r="AF9" s="38"/>
      <c r="AG9" s="38"/>
      <c r="AH9" s="38"/>
      <c r="AI9" s="38"/>
      <c r="AJ9" s="38"/>
      <c r="AK9" s="38"/>
      <c r="AL9" s="38"/>
      <c r="AM9" s="38"/>
      <c r="AN9" s="38"/>
      <c r="AO9" s="38"/>
      <c r="AP9" s="38"/>
      <c r="AQ9" s="38"/>
      <c r="AR9" s="38"/>
      <c r="AS9" s="38"/>
      <c r="AT9" s="38"/>
      <c r="AU9" s="38"/>
      <c r="AV9" s="38"/>
      <c r="AW9" s="38"/>
    </row>
    <row r="10" ht="14.25" customHeight="1">
      <c r="A10" s="38"/>
      <c r="B10" s="60" t="s">
        <v>11</v>
      </c>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59"/>
      <c r="AC10" s="38"/>
      <c r="AD10" s="38"/>
      <c r="AE10" s="38"/>
      <c r="AF10" s="38"/>
      <c r="AG10" s="38"/>
      <c r="AH10" s="38"/>
      <c r="AI10" s="38"/>
      <c r="AJ10" s="38"/>
      <c r="AK10" s="38"/>
      <c r="AL10" s="38"/>
      <c r="AM10" s="38"/>
      <c r="AN10" s="38"/>
      <c r="AO10" s="38"/>
      <c r="AP10" s="38"/>
      <c r="AQ10" s="38"/>
      <c r="AR10" s="38"/>
      <c r="AS10" s="38"/>
      <c r="AT10" s="38"/>
      <c r="AU10" s="38"/>
      <c r="AV10" s="38"/>
      <c r="AW10" s="38"/>
    </row>
    <row r="11" ht="14.25" customHeight="1">
      <c r="A11" s="61"/>
      <c r="B11" s="32"/>
      <c r="C11" s="62" t="s">
        <v>12</v>
      </c>
      <c r="D11" s="8"/>
      <c r="E11" s="8"/>
      <c r="F11" s="8"/>
      <c r="G11" s="8"/>
      <c r="H11" s="8"/>
      <c r="I11" s="8"/>
      <c r="J11" s="8"/>
      <c r="K11" s="8"/>
      <c r="L11" s="8"/>
      <c r="M11" s="8"/>
      <c r="N11" s="8"/>
      <c r="O11" s="8"/>
      <c r="P11" s="8"/>
      <c r="Q11" s="8"/>
      <c r="R11" s="8"/>
      <c r="S11" s="8"/>
      <c r="T11" s="8"/>
      <c r="U11" s="8"/>
      <c r="V11" s="8"/>
      <c r="W11" s="8"/>
      <c r="X11" s="8"/>
      <c r="Y11" s="8"/>
      <c r="Z11" s="8"/>
      <c r="AA11" s="9"/>
      <c r="AB11" s="63"/>
      <c r="AC11" s="38"/>
      <c r="AD11" s="38"/>
      <c r="AE11" s="38"/>
      <c r="AF11" s="38"/>
      <c r="AG11" s="38"/>
      <c r="AH11" s="38"/>
      <c r="AI11" s="38"/>
      <c r="AJ11" s="38"/>
      <c r="AK11" s="38"/>
      <c r="AL11" s="38"/>
      <c r="AM11" s="38"/>
      <c r="AN11" s="38"/>
      <c r="AO11" s="38"/>
      <c r="AP11" s="38"/>
      <c r="AQ11" s="38"/>
      <c r="AR11" s="38"/>
      <c r="AS11" s="38"/>
      <c r="AT11" s="38"/>
      <c r="AU11" s="38"/>
      <c r="AV11" s="38"/>
      <c r="AW11" s="38"/>
    </row>
    <row r="12" ht="14.25" customHeight="1">
      <c r="A12" s="61"/>
      <c r="B12" s="64"/>
      <c r="C12" s="65"/>
      <c r="AA12" s="13"/>
      <c r="AB12" s="66"/>
      <c r="AC12" s="38"/>
      <c r="AD12" s="38"/>
      <c r="AE12" s="38"/>
      <c r="AF12" s="38"/>
      <c r="AG12" s="38"/>
      <c r="AH12" s="38"/>
      <c r="AI12" s="38"/>
      <c r="AJ12" s="38"/>
      <c r="AK12" s="38"/>
      <c r="AL12" s="38"/>
      <c r="AM12" s="38"/>
      <c r="AN12" s="38"/>
      <c r="AO12" s="38"/>
      <c r="AP12" s="38"/>
      <c r="AQ12" s="38"/>
      <c r="AR12" s="38"/>
      <c r="AS12" s="38"/>
      <c r="AT12" s="38"/>
      <c r="AU12" s="38"/>
      <c r="AV12" s="38"/>
      <c r="AW12" s="38"/>
    </row>
    <row r="13" ht="14.25" customHeight="1">
      <c r="A13" s="61"/>
      <c r="B13" s="64"/>
      <c r="C13" s="65"/>
      <c r="AA13" s="13"/>
      <c r="AB13" s="66"/>
      <c r="AC13" s="38"/>
      <c r="AD13" s="38"/>
      <c r="AE13" s="38"/>
      <c r="AF13" s="38"/>
      <c r="AG13" s="38"/>
      <c r="AH13" s="38"/>
      <c r="AI13" s="38"/>
      <c r="AJ13" s="38"/>
      <c r="AK13" s="38"/>
      <c r="AL13" s="38"/>
      <c r="AM13" s="38"/>
      <c r="AN13" s="38"/>
      <c r="AO13" s="38"/>
      <c r="AP13" s="38"/>
      <c r="AQ13" s="38"/>
      <c r="AR13" s="38"/>
      <c r="AS13" s="38"/>
      <c r="AT13" s="38"/>
      <c r="AU13" s="38"/>
      <c r="AV13" s="38"/>
      <c r="AW13" s="38"/>
    </row>
    <row r="14" ht="14.25" customHeight="1">
      <c r="A14" s="61"/>
      <c r="B14" s="64"/>
      <c r="C14" s="65"/>
      <c r="AA14" s="13"/>
      <c r="AB14" s="66"/>
      <c r="AC14" s="38"/>
      <c r="AD14" s="38"/>
      <c r="AE14" s="38"/>
      <c r="AF14" s="38"/>
      <c r="AG14" s="38"/>
      <c r="AH14" s="38"/>
      <c r="AI14" s="38"/>
      <c r="AJ14" s="38"/>
      <c r="AK14" s="38"/>
      <c r="AL14" s="38"/>
      <c r="AM14" s="38"/>
      <c r="AN14" s="38"/>
      <c r="AO14" s="38"/>
      <c r="AP14" s="38"/>
      <c r="AQ14" s="38"/>
      <c r="AR14" s="38"/>
      <c r="AS14" s="38"/>
      <c r="AT14" s="38"/>
      <c r="AU14" s="38"/>
      <c r="AV14" s="38"/>
      <c r="AW14" s="38"/>
    </row>
    <row r="15" ht="14.25" customHeight="1">
      <c r="A15" s="61"/>
      <c r="B15" s="64"/>
      <c r="C15" s="65"/>
      <c r="AA15" s="13"/>
      <c r="AB15" s="66"/>
      <c r="AC15" s="38"/>
      <c r="AD15" s="38"/>
      <c r="AE15" s="38"/>
      <c r="AF15" s="38"/>
      <c r="AG15" s="38"/>
      <c r="AH15" s="38"/>
      <c r="AI15" s="38"/>
      <c r="AJ15" s="38"/>
      <c r="AK15" s="38"/>
      <c r="AL15" s="38"/>
      <c r="AM15" s="38"/>
      <c r="AN15" s="38"/>
      <c r="AO15" s="38"/>
      <c r="AP15" s="38"/>
      <c r="AQ15" s="38"/>
      <c r="AR15" s="38"/>
      <c r="AS15" s="38"/>
      <c r="AT15" s="38"/>
      <c r="AU15" s="38"/>
      <c r="AV15" s="38"/>
      <c r="AW15" s="38"/>
    </row>
    <row r="16" ht="14.25" customHeight="1">
      <c r="A16" s="61"/>
      <c r="B16" s="64"/>
      <c r="C16" s="65"/>
      <c r="AA16" s="13"/>
      <c r="AB16" s="66"/>
      <c r="AC16" s="38"/>
      <c r="AD16" s="38"/>
      <c r="AE16" s="38"/>
      <c r="AF16" s="38"/>
      <c r="AG16" s="38"/>
      <c r="AH16" s="38"/>
      <c r="AI16" s="38"/>
      <c r="AJ16" s="38"/>
      <c r="AK16" s="38"/>
      <c r="AL16" s="38"/>
      <c r="AM16" s="38"/>
      <c r="AN16" s="38"/>
      <c r="AO16" s="38"/>
      <c r="AP16" s="38"/>
      <c r="AQ16" s="38"/>
      <c r="AR16" s="38"/>
      <c r="AS16" s="38"/>
      <c r="AT16" s="38"/>
      <c r="AU16" s="38"/>
      <c r="AV16" s="38"/>
      <c r="AW16" s="38"/>
    </row>
    <row r="17" ht="14.25" customHeight="1">
      <c r="A17" s="61"/>
      <c r="B17" s="64"/>
      <c r="C17" s="65"/>
      <c r="AA17" s="13"/>
      <c r="AB17" s="66"/>
      <c r="AC17" s="38"/>
      <c r="AD17" s="38"/>
      <c r="AE17" s="38"/>
      <c r="AF17" s="38"/>
      <c r="AG17" s="38"/>
      <c r="AH17" s="38"/>
      <c r="AI17" s="38"/>
      <c r="AJ17" s="38"/>
      <c r="AK17" s="38"/>
      <c r="AL17" s="38"/>
      <c r="AM17" s="38"/>
      <c r="AN17" s="38"/>
      <c r="AO17" s="38"/>
      <c r="AP17" s="38"/>
      <c r="AQ17" s="38"/>
      <c r="AR17" s="38"/>
      <c r="AS17" s="38"/>
      <c r="AT17" s="38"/>
      <c r="AU17" s="38"/>
      <c r="AV17" s="38"/>
      <c r="AW17" s="38"/>
    </row>
    <row r="18" ht="14.25" customHeight="1">
      <c r="A18" s="61"/>
      <c r="B18" s="64"/>
      <c r="C18" s="65"/>
      <c r="AA18" s="13"/>
      <c r="AB18" s="66"/>
      <c r="AC18" s="38"/>
      <c r="AD18" s="38"/>
      <c r="AE18" s="38"/>
      <c r="AF18" s="38"/>
      <c r="AG18" s="38"/>
      <c r="AH18" s="38"/>
      <c r="AI18" s="38"/>
      <c r="AJ18" s="38"/>
      <c r="AK18" s="38"/>
      <c r="AL18" s="38"/>
      <c r="AM18" s="38"/>
      <c r="AN18" s="38"/>
      <c r="AO18" s="38"/>
      <c r="AP18" s="38"/>
      <c r="AQ18" s="38"/>
      <c r="AR18" s="38"/>
      <c r="AS18" s="38"/>
      <c r="AT18" s="38"/>
      <c r="AU18" s="38"/>
      <c r="AV18" s="38"/>
      <c r="AW18" s="38"/>
    </row>
    <row r="19" ht="14.25" customHeight="1">
      <c r="A19" s="61"/>
      <c r="B19" s="64"/>
      <c r="C19" s="65"/>
      <c r="AA19" s="13"/>
      <c r="AB19" s="66"/>
      <c r="AC19" s="38"/>
      <c r="AD19" s="38"/>
      <c r="AE19" s="38"/>
      <c r="AF19" s="38"/>
      <c r="AG19" s="38"/>
      <c r="AH19" s="38"/>
      <c r="AI19" s="38"/>
      <c r="AJ19" s="38"/>
      <c r="AK19" s="38"/>
      <c r="AL19" s="38"/>
      <c r="AM19" s="38"/>
      <c r="AN19" s="38"/>
      <c r="AO19" s="38"/>
      <c r="AP19" s="38"/>
      <c r="AQ19" s="38"/>
      <c r="AR19" s="38"/>
      <c r="AS19" s="38"/>
      <c r="AT19" s="38"/>
      <c r="AU19" s="38"/>
      <c r="AV19" s="38"/>
      <c r="AW19" s="38"/>
    </row>
    <row r="20" ht="14.25" customHeight="1">
      <c r="A20" s="61"/>
      <c r="B20" s="64"/>
      <c r="C20" s="65"/>
      <c r="AA20" s="13"/>
      <c r="AB20" s="66"/>
      <c r="AC20" s="38"/>
      <c r="AD20" s="38"/>
      <c r="AE20" s="38"/>
      <c r="AF20" s="38"/>
      <c r="AG20" s="38"/>
      <c r="AH20" s="38"/>
      <c r="AI20" s="38"/>
      <c r="AJ20" s="38"/>
      <c r="AK20" s="38"/>
      <c r="AL20" s="38"/>
      <c r="AM20" s="38"/>
      <c r="AN20" s="38"/>
      <c r="AO20" s="38"/>
      <c r="AP20" s="38"/>
      <c r="AQ20" s="38"/>
      <c r="AR20" s="38"/>
      <c r="AS20" s="38"/>
      <c r="AT20" s="38"/>
      <c r="AU20" s="38"/>
      <c r="AV20" s="38"/>
      <c r="AW20" s="38"/>
    </row>
    <row r="21" ht="14.25" customHeight="1">
      <c r="A21" s="61"/>
      <c r="B21" s="64"/>
      <c r="C21" s="65"/>
      <c r="AA21" s="13"/>
      <c r="AB21" s="66"/>
      <c r="AC21" s="38"/>
      <c r="AD21" s="38"/>
      <c r="AE21" s="38"/>
      <c r="AF21" s="38"/>
      <c r="AG21" s="38"/>
      <c r="AH21" s="38"/>
      <c r="AI21" s="38"/>
      <c r="AJ21" s="38"/>
      <c r="AK21" s="38"/>
      <c r="AL21" s="38"/>
      <c r="AM21" s="38"/>
      <c r="AN21" s="38"/>
      <c r="AO21" s="38"/>
      <c r="AP21" s="38"/>
      <c r="AQ21" s="38"/>
      <c r="AR21" s="38"/>
      <c r="AS21" s="38"/>
      <c r="AT21" s="38"/>
      <c r="AU21" s="38"/>
      <c r="AV21" s="38"/>
      <c r="AW21" s="38"/>
    </row>
    <row r="22" ht="14.25" customHeight="1">
      <c r="A22" s="61"/>
      <c r="B22" s="64"/>
      <c r="C22" s="65"/>
      <c r="AA22" s="13"/>
      <c r="AB22" s="66"/>
      <c r="AC22" s="38"/>
      <c r="AD22" s="38"/>
      <c r="AE22" s="38"/>
      <c r="AF22" s="38"/>
      <c r="AG22" s="38"/>
      <c r="AH22" s="38"/>
      <c r="AI22" s="38"/>
      <c r="AJ22" s="38"/>
      <c r="AK22" s="38"/>
      <c r="AL22" s="38"/>
      <c r="AM22" s="38"/>
      <c r="AN22" s="38"/>
      <c r="AO22" s="38"/>
      <c r="AP22" s="38"/>
      <c r="AQ22" s="38"/>
      <c r="AR22" s="38"/>
      <c r="AS22" s="38"/>
      <c r="AT22" s="38"/>
      <c r="AU22" s="38"/>
      <c r="AV22" s="38"/>
      <c r="AW22" s="38"/>
    </row>
    <row r="23" ht="14.25" customHeight="1">
      <c r="A23" s="61"/>
      <c r="B23" s="67"/>
      <c r="C23" s="68"/>
      <c r="D23" s="15"/>
      <c r="E23" s="15"/>
      <c r="F23" s="15"/>
      <c r="G23" s="15"/>
      <c r="H23" s="15"/>
      <c r="I23" s="15"/>
      <c r="J23" s="15"/>
      <c r="K23" s="15"/>
      <c r="L23" s="15"/>
      <c r="M23" s="15"/>
      <c r="N23" s="15"/>
      <c r="O23" s="15"/>
      <c r="P23" s="15"/>
      <c r="Q23" s="15"/>
      <c r="R23" s="15"/>
      <c r="S23" s="15"/>
      <c r="T23" s="15"/>
      <c r="U23" s="15"/>
      <c r="V23" s="15"/>
      <c r="W23" s="15"/>
      <c r="X23" s="15"/>
      <c r="Y23" s="15"/>
      <c r="Z23" s="15"/>
      <c r="AA23" s="16"/>
      <c r="AB23" s="69"/>
      <c r="AC23" s="38"/>
      <c r="AD23" s="38"/>
      <c r="AE23" s="38"/>
      <c r="AF23" s="38"/>
      <c r="AG23" s="38"/>
      <c r="AH23" s="38"/>
      <c r="AI23" s="38"/>
      <c r="AJ23" s="38"/>
      <c r="AK23" s="38"/>
      <c r="AL23" s="38"/>
      <c r="AM23" s="38"/>
      <c r="AN23" s="38"/>
      <c r="AO23" s="38"/>
      <c r="AP23" s="38"/>
      <c r="AQ23" s="38"/>
      <c r="AR23" s="38"/>
      <c r="AS23" s="38"/>
      <c r="AT23" s="38"/>
      <c r="AU23" s="38"/>
      <c r="AV23" s="38"/>
      <c r="AW23" s="38"/>
    </row>
    <row r="24" ht="14.25" customHeight="1">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8"/>
      <c r="AD24" s="38"/>
      <c r="AE24" s="38"/>
      <c r="AF24" s="38"/>
      <c r="AG24" s="38"/>
      <c r="AH24" s="38"/>
      <c r="AI24" s="38"/>
      <c r="AJ24" s="38"/>
      <c r="AK24" s="38"/>
      <c r="AL24" s="38"/>
      <c r="AM24" s="38"/>
      <c r="AN24" s="38"/>
      <c r="AO24" s="38"/>
      <c r="AP24" s="38"/>
      <c r="AQ24" s="38"/>
      <c r="AR24" s="38"/>
      <c r="AS24" s="38"/>
      <c r="AT24" s="38"/>
      <c r="AU24" s="38"/>
      <c r="AV24" s="38"/>
      <c r="AW24" s="38"/>
    </row>
    <row r="25" ht="14.25" customHeight="1">
      <c r="A25" s="70"/>
      <c r="B25" s="58" t="s">
        <v>13</v>
      </c>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59"/>
      <c r="AC25" s="70"/>
      <c r="AD25" s="70"/>
      <c r="AE25" s="70"/>
      <c r="AF25" s="70"/>
      <c r="AG25" s="70"/>
      <c r="AH25" s="70"/>
      <c r="AI25" s="70"/>
      <c r="AJ25" s="70"/>
      <c r="AK25" s="70"/>
      <c r="AL25" s="70"/>
      <c r="AM25" s="70"/>
      <c r="AN25" s="70"/>
      <c r="AO25" s="70"/>
      <c r="AP25" s="70"/>
      <c r="AQ25" s="70"/>
      <c r="AR25" s="70"/>
      <c r="AS25" s="70"/>
      <c r="AT25" s="70"/>
      <c r="AU25" s="70"/>
      <c r="AV25" s="70"/>
      <c r="AW25" s="70"/>
    </row>
    <row r="26" ht="14.25" customHeight="1">
      <c r="A26" s="71"/>
      <c r="B26" s="60" t="s">
        <v>14</v>
      </c>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59"/>
      <c r="AC26" s="71"/>
      <c r="AD26" s="71"/>
      <c r="AE26" s="71"/>
      <c r="AF26" s="71"/>
      <c r="AG26" s="71"/>
      <c r="AH26" s="71"/>
      <c r="AI26" s="71"/>
      <c r="AJ26" s="71"/>
      <c r="AK26" s="71"/>
      <c r="AL26" s="71"/>
      <c r="AM26" s="71"/>
      <c r="AN26" s="71"/>
      <c r="AO26" s="71"/>
      <c r="AP26" s="71"/>
      <c r="AQ26" s="71"/>
      <c r="AR26" s="71"/>
      <c r="AS26" s="71"/>
      <c r="AT26" s="71"/>
      <c r="AU26" s="71"/>
      <c r="AV26" s="71"/>
      <c r="AW26" s="71"/>
    </row>
    <row r="27" ht="14.25" customHeight="1">
      <c r="A27" s="71"/>
      <c r="B27" s="72" t="s">
        <v>15</v>
      </c>
      <c r="C27" s="73"/>
      <c r="D27" s="73"/>
      <c r="E27" s="73"/>
      <c r="F27" s="73"/>
      <c r="G27" s="73"/>
      <c r="H27" s="73"/>
      <c r="I27" s="74"/>
      <c r="J27" s="75" t="s">
        <v>16</v>
      </c>
      <c r="K27" s="73"/>
      <c r="L27" s="73"/>
      <c r="M27" s="73"/>
      <c r="N27" s="73"/>
      <c r="O27" s="73"/>
      <c r="P27" s="73"/>
      <c r="Q27" s="73"/>
      <c r="R27" s="73"/>
      <c r="S27" s="73"/>
      <c r="T27" s="73"/>
      <c r="U27" s="73"/>
      <c r="V27" s="73"/>
      <c r="W27" s="73"/>
      <c r="X27" s="73"/>
      <c r="Y27" s="73"/>
      <c r="Z27" s="73"/>
      <c r="AA27" s="73"/>
      <c r="AB27" s="76"/>
      <c r="AC27" s="71"/>
      <c r="AD27" s="71"/>
      <c r="AE27" s="71"/>
      <c r="AF27" s="71"/>
      <c r="AG27" s="71"/>
      <c r="AH27" s="71"/>
      <c r="AI27" s="71"/>
      <c r="AJ27" s="71"/>
      <c r="AK27" s="71"/>
      <c r="AL27" s="71"/>
      <c r="AM27" s="71"/>
      <c r="AN27" s="71"/>
      <c r="AO27" s="71"/>
      <c r="AP27" s="71"/>
      <c r="AQ27" s="71"/>
      <c r="AR27" s="71"/>
      <c r="AS27" s="71"/>
      <c r="AT27" s="71"/>
      <c r="AU27" s="71"/>
      <c r="AV27" s="71"/>
      <c r="AW27" s="71"/>
    </row>
    <row r="28" ht="14.25" customHeight="1">
      <c r="A28" s="71"/>
      <c r="B28" s="77" t="s">
        <v>17</v>
      </c>
      <c r="C28" s="78"/>
      <c r="D28" s="78"/>
      <c r="E28" s="78"/>
      <c r="F28" s="78"/>
      <c r="G28" s="78"/>
      <c r="H28" s="78"/>
      <c r="I28" s="79"/>
      <c r="J28" s="80" t="s">
        <v>18</v>
      </c>
      <c r="K28" s="78"/>
      <c r="L28" s="78"/>
      <c r="M28" s="78"/>
      <c r="N28" s="78"/>
      <c r="O28" s="78"/>
      <c r="P28" s="78"/>
      <c r="Q28" s="78"/>
      <c r="R28" s="78"/>
      <c r="S28" s="78"/>
      <c r="T28" s="78"/>
      <c r="U28" s="78"/>
      <c r="V28" s="78"/>
      <c r="W28" s="78"/>
      <c r="X28" s="78"/>
      <c r="Y28" s="78"/>
      <c r="Z28" s="78"/>
      <c r="AA28" s="78"/>
      <c r="AB28" s="81"/>
      <c r="AC28" s="71" t="s">
        <v>19</v>
      </c>
      <c r="AD28" s="71"/>
      <c r="AE28" s="71"/>
      <c r="AF28" s="71"/>
      <c r="AG28" s="71"/>
      <c r="AH28" s="71"/>
      <c r="AI28" s="71"/>
      <c r="AJ28" s="71"/>
      <c r="AK28" s="71"/>
      <c r="AL28" s="71"/>
      <c r="AM28" s="71"/>
      <c r="AN28" s="71"/>
      <c r="AO28" s="71"/>
      <c r="AP28" s="71"/>
      <c r="AQ28" s="71"/>
      <c r="AR28" s="71"/>
      <c r="AS28" s="71"/>
      <c r="AT28" s="71"/>
      <c r="AU28" s="71"/>
      <c r="AV28" s="71"/>
      <c r="AW28" s="71"/>
    </row>
    <row r="29" ht="14.25" customHeight="1">
      <c r="A29" s="71"/>
      <c r="B29" s="77" t="s">
        <v>20</v>
      </c>
      <c r="C29" s="78"/>
      <c r="D29" s="78"/>
      <c r="E29" s="78"/>
      <c r="F29" s="78"/>
      <c r="G29" s="78"/>
      <c r="H29" s="78"/>
      <c r="I29" s="79"/>
      <c r="J29" s="80" t="s">
        <v>21</v>
      </c>
      <c r="K29" s="78"/>
      <c r="L29" s="78"/>
      <c r="M29" s="78"/>
      <c r="N29" s="78"/>
      <c r="O29" s="78"/>
      <c r="P29" s="78"/>
      <c r="Q29" s="78"/>
      <c r="R29" s="78"/>
      <c r="S29" s="78"/>
      <c r="T29" s="78"/>
      <c r="U29" s="78"/>
      <c r="V29" s="78"/>
      <c r="W29" s="78"/>
      <c r="X29" s="78"/>
      <c r="Y29" s="78"/>
      <c r="Z29" s="78"/>
      <c r="AA29" s="78"/>
      <c r="AB29" s="81"/>
      <c r="AC29" s="71"/>
      <c r="AD29" s="71"/>
      <c r="AE29" s="71"/>
      <c r="AF29" s="71"/>
      <c r="AG29" s="71"/>
      <c r="AH29" s="71"/>
      <c r="AI29" s="71"/>
      <c r="AJ29" s="71"/>
      <c r="AK29" s="71"/>
      <c r="AL29" s="71"/>
      <c r="AM29" s="71"/>
      <c r="AN29" s="71"/>
      <c r="AO29" s="71"/>
      <c r="AP29" s="71"/>
      <c r="AQ29" s="71"/>
      <c r="AR29" s="71"/>
      <c r="AS29" s="71"/>
      <c r="AT29" s="71"/>
      <c r="AU29" s="71"/>
      <c r="AV29" s="71"/>
      <c r="AW29" s="71"/>
    </row>
    <row r="30" ht="14.25" customHeight="1">
      <c r="A30" s="71"/>
      <c r="B30" s="82" t="s">
        <v>22</v>
      </c>
      <c r="C30" s="83"/>
      <c r="D30" s="83"/>
      <c r="E30" s="83"/>
      <c r="F30" s="83"/>
      <c r="G30" s="83"/>
      <c r="H30" s="83"/>
      <c r="I30" s="84"/>
      <c r="J30" s="85" t="s">
        <v>23</v>
      </c>
      <c r="K30" s="83"/>
      <c r="L30" s="83"/>
      <c r="M30" s="83"/>
      <c r="N30" s="83"/>
      <c r="O30" s="83"/>
      <c r="P30" s="83"/>
      <c r="Q30" s="83"/>
      <c r="R30" s="83"/>
      <c r="S30" s="83"/>
      <c r="T30" s="83"/>
      <c r="U30" s="83"/>
      <c r="V30" s="83"/>
      <c r="W30" s="83"/>
      <c r="X30" s="83"/>
      <c r="Y30" s="83"/>
      <c r="Z30" s="83"/>
      <c r="AA30" s="83"/>
      <c r="AB30" s="86"/>
      <c r="AC30" s="71"/>
      <c r="AD30" s="71"/>
      <c r="AE30" s="71"/>
      <c r="AF30" s="71"/>
      <c r="AG30" s="71"/>
      <c r="AH30" s="71"/>
      <c r="AI30" s="71"/>
      <c r="AJ30" s="71"/>
      <c r="AK30" s="71"/>
      <c r="AL30" s="71"/>
      <c r="AM30" s="71"/>
      <c r="AN30" s="71"/>
      <c r="AO30" s="71"/>
      <c r="AP30" s="71"/>
      <c r="AQ30" s="71"/>
      <c r="AR30" s="71"/>
      <c r="AS30" s="71"/>
      <c r="AT30" s="71"/>
      <c r="AU30" s="71"/>
      <c r="AV30" s="71"/>
      <c r="AW30" s="71"/>
    </row>
    <row r="31" ht="14.25" customHeight="1">
      <c r="A31" s="71"/>
      <c r="B31" s="30"/>
      <c r="C31" s="87"/>
      <c r="D31" s="87"/>
      <c r="E31" s="87"/>
      <c r="F31" s="87"/>
      <c r="G31" s="87"/>
      <c r="H31" s="30"/>
      <c r="I31" s="30"/>
      <c r="J31" s="30"/>
      <c r="K31" s="30"/>
      <c r="L31" s="30"/>
      <c r="M31" s="30"/>
      <c r="N31" s="30"/>
      <c r="O31" s="30"/>
      <c r="P31" s="30"/>
      <c r="Q31" s="30"/>
      <c r="R31" s="30"/>
      <c r="S31" s="30"/>
      <c r="T31" s="30"/>
      <c r="U31" s="30"/>
      <c r="V31" s="30"/>
      <c r="W31" s="30"/>
      <c r="X31" s="30"/>
      <c r="Y31" s="30"/>
      <c r="Z31" s="30"/>
      <c r="AA31" s="30"/>
      <c r="AB31" s="30"/>
      <c r="AC31" s="71"/>
      <c r="AD31" s="71"/>
      <c r="AE31" s="71"/>
      <c r="AF31" s="71"/>
      <c r="AG31" s="71"/>
      <c r="AH31" s="71"/>
      <c r="AI31" s="71"/>
      <c r="AJ31" s="71"/>
      <c r="AK31" s="71"/>
      <c r="AL31" s="71"/>
      <c r="AM31" s="71"/>
      <c r="AN31" s="71"/>
      <c r="AO31" s="71"/>
      <c r="AP31" s="71"/>
      <c r="AQ31" s="71"/>
      <c r="AR31" s="71"/>
      <c r="AS31" s="71"/>
      <c r="AT31" s="71"/>
      <c r="AU31" s="71"/>
      <c r="AV31" s="71"/>
      <c r="AW31" s="71"/>
    </row>
    <row r="32" ht="14.25" customHeight="1">
      <c r="A32" s="71"/>
      <c r="B32" s="58" t="s">
        <v>24</v>
      </c>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59"/>
      <c r="AC32" s="88"/>
      <c r="AD32" s="71"/>
      <c r="AE32" s="71"/>
      <c r="AF32" s="71"/>
      <c r="AG32" s="71"/>
      <c r="AH32" s="71"/>
      <c r="AI32" s="71"/>
      <c r="AJ32" s="71"/>
      <c r="AK32" s="71"/>
      <c r="AL32" s="71"/>
      <c r="AM32" s="71"/>
      <c r="AN32" s="71"/>
      <c r="AO32" s="71"/>
      <c r="AP32" s="71"/>
      <c r="AQ32" s="71"/>
      <c r="AR32" s="71"/>
      <c r="AS32" s="71"/>
      <c r="AT32" s="71"/>
      <c r="AU32" s="71"/>
      <c r="AV32" s="71"/>
      <c r="AW32" s="71"/>
    </row>
    <row r="33" ht="14.25" customHeight="1">
      <c r="A33" s="71"/>
      <c r="B33" s="89" t="s">
        <v>25</v>
      </c>
      <c r="C33" s="8"/>
      <c r="D33" s="8"/>
      <c r="E33" s="8"/>
      <c r="F33" s="8"/>
      <c r="G33" s="8"/>
      <c r="H33" s="8"/>
      <c r="I33" s="8"/>
      <c r="J33" s="8"/>
      <c r="K33" s="8"/>
      <c r="L33" s="8"/>
      <c r="M33" s="8"/>
      <c r="N33" s="8"/>
      <c r="O33" s="8"/>
      <c r="P33" s="8"/>
      <c r="Q33" s="8"/>
      <c r="R33" s="8"/>
      <c r="S33" s="8"/>
      <c r="T33" s="8"/>
      <c r="U33" s="8"/>
      <c r="V33" s="8"/>
      <c r="W33" s="8"/>
      <c r="X33" s="8"/>
      <c r="Y33" s="8"/>
      <c r="Z33" s="8"/>
      <c r="AA33" s="8"/>
      <c r="AB33" s="55"/>
      <c r="AC33" s="88"/>
      <c r="AD33" s="71"/>
      <c r="AE33" s="71"/>
      <c r="AF33" s="71"/>
      <c r="AG33" s="71"/>
      <c r="AH33" s="71"/>
      <c r="AI33" s="71"/>
      <c r="AJ33" s="71"/>
      <c r="AK33" s="71"/>
      <c r="AL33" s="71"/>
      <c r="AM33" s="71"/>
      <c r="AN33" s="71"/>
      <c r="AO33" s="71"/>
      <c r="AP33" s="71"/>
      <c r="AQ33" s="71"/>
      <c r="AR33" s="71"/>
      <c r="AS33" s="71"/>
      <c r="AT33" s="71"/>
      <c r="AU33" s="71"/>
      <c r="AV33" s="71"/>
      <c r="AW33" s="71"/>
    </row>
    <row r="34" ht="14.25" customHeight="1">
      <c r="A34" s="71"/>
      <c r="B34" s="12"/>
      <c r="AB34" s="56"/>
      <c r="AC34" s="88"/>
      <c r="AD34" s="71"/>
      <c r="AE34" s="71"/>
      <c r="AF34" s="71"/>
      <c r="AG34" s="71"/>
      <c r="AH34" s="71"/>
      <c r="AI34" s="71"/>
      <c r="AJ34" s="71"/>
      <c r="AK34" s="71"/>
      <c r="AL34" s="71"/>
      <c r="AM34" s="71"/>
      <c r="AN34" s="71"/>
      <c r="AO34" s="71"/>
      <c r="AP34" s="71"/>
      <c r="AQ34" s="71"/>
      <c r="AR34" s="71"/>
      <c r="AS34" s="71"/>
      <c r="AT34" s="71"/>
      <c r="AU34" s="71"/>
      <c r="AV34" s="71"/>
      <c r="AW34" s="71"/>
    </row>
    <row r="35" ht="14.25" customHeight="1">
      <c r="A35" s="71"/>
      <c r="B35" s="12"/>
      <c r="AB35" s="56"/>
      <c r="AC35" s="88"/>
      <c r="AD35" s="71"/>
      <c r="AE35" s="71"/>
      <c r="AF35" s="71"/>
      <c r="AG35" s="71"/>
      <c r="AH35" s="71"/>
      <c r="AI35" s="87"/>
      <c r="AJ35" s="71"/>
      <c r="AK35" s="71"/>
      <c r="AL35" s="71"/>
      <c r="AM35" s="71"/>
      <c r="AN35" s="71"/>
      <c r="AO35" s="71"/>
      <c r="AP35" s="71"/>
      <c r="AQ35" s="71"/>
      <c r="AR35" s="71"/>
      <c r="AS35" s="71"/>
      <c r="AT35" s="71"/>
      <c r="AU35" s="71"/>
      <c r="AV35" s="71"/>
      <c r="AW35" s="71"/>
    </row>
    <row r="36" ht="14.25" customHeight="1">
      <c r="A36" s="71"/>
      <c r="B36" s="34"/>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90"/>
      <c r="AC36" s="71"/>
      <c r="AD36" s="71"/>
      <c r="AE36" s="71"/>
      <c r="AF36" s="71"/>
      <c r="AG36" s="71"/>
      <c r="AH36" s="71"/>
      <c r="AI36" s="71"/>
      <c r="AJ36" s="71"/>
      <c r="AK36" s="71"/>
      <c r="AL36" s="71"/>
      <c r="AM36" s="71"/>
      <c r="AN36" s="71"/>
      <c r="AO36" s="71"/>
      <c r="AP36" s="71"/>
      <c r="AQ36" s="71"/>
      <c r="AR36" s="71"/>
      <c r="AS36" s="71"/>
      <c r="AT36" s="71"/>
      <c r="AU36" s="71"/>
      <c r="AV36" s="71"/>
      <c r="AW36" s="71"/>
    </row>
    <row r="37" ht="14.25" customHeight="1">
      <c r="A37" s="71"/>
      <c r="B37" s="91" t="s">
        <v>26</v>
      </c>
      <c r="C37" s="92"/>
      <c r="D37" s="92"/>
      <c r="E37" s="92"/>
      <c r="F37" s="92"/>
      <c r="G37" s="92"/>
      <c r="H37" s="92"/>
      <c r="I37" s="92"/>
      <c r="J37" s="92"/>
      <c r="K37" s="92"/>
      <c r="L37" s="92"/>
      <c r="M37" s="92"/>
      <c r="N37" s="92"/>
      <c r="O37" s="92"/>
      <c r="P37" s="92"/>
      <c r="Q37" s="92"/>
      <c r="R37" s="92"/>
      <c r="S37" s="92"/>
      <c r="T37" s="92"/>
      <c r="U37" s="92"/>
      <c r="V37" s="93"/>
      <c r="W37" s="94">
        <v>1603.0</v>
      </c>
      <c r="X37" s="92"/>
      <c r="Y37" s="92"/>
      <c r="Z37" s="92"/>
      <c r="AA37" s="92"/>
      <c r="AB37" s="95"/>
      <c r="AC37" s="71"/>
      <c r="AD37" s="71"/>
      <c r="AE37" s="71"/>
      <c r="AF37" s="71"/>
      <c r="AG37" s="71"/>
      <c r="AH37" s="71"/>
      <c r="AI37" s="71"/>
      <c r="AJ37" s="71"/>
      <c r="AK37" s="71"/>
      <c r="AL37" s="71"/>
      <c r="AM37" s="71"/>
      <c r="AN37" s="71"/>
      <c r="AO37" s="71"/>
      <c r="AP37" s="71"/>
      <c r="AQ37" s="71"/>
      <c r="AR37" s="71"/>
      <c r="AS37" s="71"/>
      <c r="AT37" s="71"/>
      <c r="AU37" s="71"/>
      <c r="AV37" s="71"/>
      <c r="AW37" s="71"/>
    </row>
    <row r="38" ht="14.25" customHeight="1">
      <c r="A38" s="71"/>
      <c r="B38" s="12"/>
      <c r="V38" s="96"/>
      <c r="W38" s="97"/>
      <c r="AB38" s="56"/>
      <c r="AC38" s="71"/>
      <c r="AD38" s="71"/>
      <c r="AE38" s="71"/>
      <c r="AF38" s="71"/>
      <c r="AG38" s="71"/>
      <c r="AH38" s="71"/>
      <c r="AI38" s="71"/>
      <c r="AJ38" s="71"/>
      <c r="AK38" s="71"/>
      <c r="AL38" s="71"/>
      <c r="AM38" s="71"/>
      <c r="AN38" s="71"/>
      <c r="AO38" s="71"/>
      <c r="AP38" s="71"/>
      <c r="AQ38" s="71"/>
      <c r="AR38" s="71"/>
      <c r="AS38" s="71"/>
      <c r="AT38" s="71"/>
      <c r="AU38" s="71"/>
      <c r="AV38" s="71"/>
      <c r="AW38" s="71"/>
    </row>
    <row r="39" ht="14.25" customHeight="1">
      <c r="A39" s="71"/>
      <c r="B39" s="12"/>
      <c r="V39" s="96"/>
      <c r="W39" s="97"/>
      <c r="AB39" s="56"/>
      <c r="AC39" s="71"/>
      <c r="AD39" s="71"/>
      <c r="AE39" s="71"/>
      <c r="AF39" s="71"/>
      <c r="AG39" s="71"/>
      <c r="AH39" s="71"/>
      <c r="AI39" s="71"/>
      <c r="AJ39" s="71"/>
      <c r="AK39" s="71"/>
      <c r="AL39" s="71"/>
      <c r="AM39" s="71"/>
      <c r="AN39" s="71"/>
      <c r="AO39" s="71"/>
      <c r="AP39" s="71"/>
      <c r="AQ39" s="71"/>
      <c r="AR39" s="71"/>
      <c r="AS39" s="71"/>
      <c r="AT39" s="71"/>
      <c r="AU39" s="71"/>
      <c r="AV39" s="71"/>
      <c r="AW39" s="71"/>
    </row>
    <row r="40" ht="14.25" customHeight="1">
      <c r="A40" s="71"/>
      <c r="B40" s="98"/>
      <c r="C40" s="99"/>
      <c r="D40" s="99"/>
      <c r="E40" s="99"/>
      <c r="F40" s="99"/>
      <c r="G40" s="99"/>
      <c r="H40" s="99"/>
      <c r="I40" s="99"/>
      <c r="J40" s="99"/>
      <c r="K40" s="99"/>
      <c r="L40" s="99"/>
      <c r="M40" s="99"/>
      <c r="N40" s="99"/>
      <c r="O40" s="99"/>
      <c r="P40" s="99"/>
      <c r="Q40" s="99"/>
      <c r="R40" s="99"/>
      <c r="S40" s="99"/>
      <c r="T40" s="99"/>
      <c r="U40" s="99"/>
      <c r="V40" s="100"/>
      <c r="W40" s="101"/>
      <c r="X40" s="99"/>
      <c r="Y40" s="99"/>
      <c r="Z40" s="99"/>
      <c r="AA40" s="99"/>
      <c r="AB40" s="102"/>
      <c r="AC40" s="71"/>
      <c r="AD40" s="71"/>
      <c r="AE40" s="71"/>
      <c r="AF40" s="71"/>
      <c r="AG40" s="71"/>
      <c r="AH40" s="71"/>
      <c r="AI40" s="71"/>
      <c r="AJ40" s="71"/>
      <c r="AK40" s="71"/>
      <c r="AL40" s="71"/>
      <c r="AM40" s="71"/>
      <c r="AN40" s="71"/>
      <c r="AO40" s="71"/>
      <c r="AP40" s="71"/>
      <c r="AQ40" s="71"/>
      <c r="AR40" s="71"/>
      <c r="AS40" s="71"/>
      <c r="AT40" s="71"/>
      <c r="AU40" s="71"/>
      <c r="AV40" s="71"/>
      <c r="AW40" s="71"/>
    </row>
    <row r="41" ht="14.25" customHeight="1">
      <c r="A41" s="71"/>
      <c r="B41" s="103" t="s">
        <v>27</v>
      </c>
      <c r="C41" s="92"/>
      <c r="D41" s="92"/>
      <c r="E41" s="92"/>
      <c r="F41" s="92"/>
      <c r="G41" s="92"/>
      <c r="H41" s="92"/>
      <c r="I41" s="92"/>
      <c r="J41" s="92"/>
      <c r="K41" s="92"/>
      <c r="L41" s="92"/>
      <c r="M41" s="92"/>
      <c r="N41" s="92"/>
      <c r="O41" s="92"/>
      <c r="P41" s="92"/>
      <c r="Q41" s="92"/>
      <c r="R41" s="92"/>
      <c r="S41" s="92"/>
      <c r="T41" s="92"/>
      <c r="U41" s="92"/>
      <c r="V41" s="93"/>
      <c r="W41" s="94">
        <f>SUM(W37*0.1)</f>
        <v>160.3</v>
      </c>
      <c r="X41" s="92"/>
      <c r="Y41" s="92"/>
      <c r="Z41" s="92"/>
      <c r="AA41" s="92"/>
      <c r="AB41" s="95"/>
      <c r="AC41" s="71"/>
      <c r="AD41" s="71"/>
      <c r="AE41" s="71"/>
      <c r="AF41" s="71"/>
      <c r="AG41" s="71"/>
      <c r="AH41" s="71"/>
      <c r="AI41" s="71"/>
      <c r="AJ41" s="71"/>
      <c r="AK41" s="71"/>
      <c r="AL41" s="71"/>
      <c r="AM41" s="71"/>
      <c r="AN41" s="71"/>
      <c r="AO41" s="71"/>
      <c r="AP41" s="71"/>
      <c r="AQ41" s="71"/>
      <c r="AR41" s="71"/>
      <c r="AS41" s="71"/>
      <c r="AT41" s="71"/>
      <c r="AU41" s="71"/>
      <c r="AV41" s="71"/>
      <c r="AW41" s="71"/>
    </row>
    <row r="42" ht="14.25" customHeight="1">
      <c r="A42" s="71"/>
      <c r="B42" s="12"/>
      <c r="V42" s="96"/>
      <c r="W42" s="97"/>
      <c r="AB42" s="56"/>
      <c r="AC42" s="71"/>
      <c r="AD42" s="71"/>
      <c r="AE42" s="71"/>
      <c r="AF42" s="71"/>
      <c r="AG42" s="71"/>
      <c r="AH42" s="71"/>
      <c r="AI42" s="71"/>
      <c r="AJ42" s="71"/>
      <c r="AK42" s="71"/>
      <c r="AL42" s="71"/>
      <c r="AM42" s="71"/>
      <c r="AN42" s="71"/>
      <c r="AO42" s="71"/>
      <c r="AP42" s="71"/>
      <c r="AQ42" s="71"/>
      <c r="AR42" s="71"/>
      <c r="AS42" s="71"/>
      <c r="AT42" s="71"/>
      <c r="AU42" s="71"/>
      <c r="AV42" s="71"/>
      <c r="AW42" s="71"/>
    </row>
    <row r="43" ht="14.25" customHeight="1">
      <c r="A43" s="71"/>
      <c r="B43" s="12"/>
      <c r="V43" s="96"/>
      <c r="W43" s="97"/>
      <c r="AB43" s="56"/>
      <c r="AC43" s="71"/>
      <c r="AD43" s="71"/>
      <c r="AE43" s="71"/>
      <c r="AF43" s="71"/>
      <c r="AG43" s="71"/>
      <c r="AH43" s="71"/>
      <c r="AI43" s="71"/>
      <c r="AJ43" s="71"/>
      <c r="AK43" s="71"/>
      <c r="AL43" s="71"/>
      <c r="AM43" s="71"/>
      <c r="AN43" s="71"/>
      <c r="AO43" s="71"/>
      <c r="AP43" s="71"/>
      <c r="AQ43" s="71"/>
      <c r="AR43" s="71"/>
      <c r="AS43" s="71"/>
      <c r="AT43" s="71"/>
      <c r="AU43" s="71"/>
      <c r="AV43" s="71"/>
      <c r="AW43" s="71"/>
    </row>
    <row r="44" ht="14.25" customHeight="1">
      <c r="A44" s="71"/>
      <c r="B44" s="14"/>
      <c r="C44" s="15"/>
      <c r="D44" s="15"/>
      <c r="E44" s="15"/>
      <c r="F44" s="15"/>
      <c r="G44" s="15"/>
      <c r="H44" s="15"/>
      <c r="I44" s="15"/>
      <c r="J44" s="15"/>
      <c r="K44" s="15"/>
      <c r="L44" s="15"/>
      <c r="M44" s="15"/>
      <c r="N44" s="15"/>
      <c r="O44" s="15"/>
      <c r="P44" s="15"/>
      <c r="Q44" s="15"/>
      <c r="R44" s="15"/>
      <c r="S44" s="15"/>
      <c r="T44" s="15"/>
      <c r="U44" s="15"/>
      <c r="V44" s="104"/>
      <c r="W44" s="105"/>
      <c r="X44" s="15"/>
      <c r="Y44" s="15"/>
      <c r="Z44" s="15"/>
      <c r="AA44" s="15"/>
      <c r="AB44" s="57"/>
      <c r="AC44" s="71"/>
      <c r="AD44" s="71"/>
      <c r="AE44" s="71"/>
      <c r="AF44" s="71"/>
      <c r="AG44" s="71"/>
      <c r="AH44" s="71"/>
      <c r="AI44" s="71"/>
      <c r="AJ44" s="71"/>
      <c r="AK44" s="71"/>
      <c r="AL44" s="71"/>
      <c r="AM44" s="71"/>
      <c r="AN44" s="71"/>
      <c r="AO44" s="71"/>
      <c r="AP44" s="71"/>
      <c r="AQ44" s="71"/>
      <c r="AR44" s="71"/>
      <c r="AS44" s="71"/>
      <c r="AT44" s="71"/>
      <c r="AU44" s="71"/>
      <c r="AV44" s="71"/>
      <c r="AW44" s="71"/>
    </row>
    <row r="45" ht="14.25"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8"/>
      <c r="AD45" s="38"/>
      <c r="AE45" s="38"/>
      <c r="AF45" s="38"/>
      <c r="AG45" s="38"/>
      <c r="AH45" s="38"/>
      <c r="AI45" s="38"/>
      <c r="AJ45" s="38"/>
      <c r="AK45" s="38"/>
      <c r="AL45" s="38"/>
      <c r="AM45" s="38"/>
      <c r="AN45" s="38"/>
      <c r="AO45" s="38"/>
      <c r="AP45" s="38"/>
      <c r="AQ45" s="38"/>
      <c r="AR45" s="38"/>
      <c r="AS45" s="38"/>
      <c r="AT45" s="38"/>
      <c r="AU45" s="38"/>
      <c r="AV45" s="38"/>
      <c r="AW45" s="38"/>
    </row>
    <row r="46" ht="14.25" customHeight="1">
      <c r="A46" s="30"/>
      <c r="B46" s="58" t="s">
        <v>28</v>
      </c>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59"/>
      <c r="AC46" s="38"/>
      <c r="AD46" s="38"/>
      <c r="AE46" s="38"/>
      <c r="AF46" s="38"/>
      <c r="AG46" s="38"/>
      <c r="AH46" s="38"/>
      <c r="AI46" s="38"/>
      <c r="AJ46" s="38"/>
      <c r="AK46" s="38"/>
      <c r="AL46" s="38"/>
      <c r="AM46" s="38"/>
      <c r="AN46" s="38"/>
      <c r="AO46" s="38"/>
      <c r="AP46" s="38"/>
      <c r="AQ46" s="38"/>
      <c r="AR46" s="38"/>
      <c r="AS46" s="38"/>
      <c r="AT46" s="38"/>
      <c r="AU46" s="38"/>
      <c r="AV46" s="38"/>
      <c r="AW46" s="38"/>
    </row>
    <row r="47" ht="14.25" customHeight="1">
      <c r="A47" s="87"/>
      <c r="B47" s="106" t="s">
        <v>29</v>
      </c>
      <c r="C47" s="3"/>
      <c r="D47" s="3"/>
      <c r="E47" s="3"/>
      <c r="F47" s="3"/>
      <c r="G47" s="3"/>
      <c r="H47" s="3"/>
      <c r="I47" s="3"/>
      <c r="J47" s="3"/>
      <c r="K47" s="3"/>
      <c r="L47" s="3"/>
      <c r="M47" s="3"/>
      <c r="N47" s="3"/>
      <c r="O47" s="3"/>
      <c r="P47" s="3"/>
      <c r="Q47" s="3"/>
      <c r="R47" s="3"/>
      <c r="S47" s="3"/>
      <c r="T47" s="3"/>
      <c r="U47" s="3"/>
      <c r="V47" s="3"/>
      <c r="W47" s="3"/>
      <c r="X47" s="3"/>
      <c r="Y47" s="3"/>
      <c r="Z47" s="3"/>
      <c r="AA47" s="3"/>
      <c r="AB47" s="54"/>
      <c r="AC47" s="38"/>
      <c r="AD47" s="38"/>
      <c r="AE47" s="38"/>
      <c r="AF47" s="38"/>
      <c r="AG47" s="38"/>
      <c r="AH47" s="38"/>
      <c r="AI47" s="38"/>
      <c r="AJ47" s="38"/>
      <c r="AK47" s="38"/>
      <c r="AL47" s="38"/>
      <c r="AM47" s="38"/>
      <c r="AN47" s="38"/>
      <c r="AO47" s="38"/>
      <c r="AP47" s="38"/>
      <c r="AQ47" s="38"/>
      <c r="AR47" s="38"/>
      <c r="AS47" s="38"/>
      <c r="AT47" s="38"/>
      <c r="AU47" s="38"/>
      <c r="AV47" s="38"/>
      <c r="AW47" s="38"/>
    </row>
    <row r="48" ht="14.25" customHeight="1">
      <c r="A48" s="30"/>
      <c r="B48" s="107" t="s">
        <v>30</v>
      </c>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9"/>
      <c r="AC48" s="38"/>
      <c r="AD48" s="38"/>
      <c r="AE48" s="38"/>
      <c r="AF48" s="38"/>
      <c r="AG48" s="38"/>
      <c r="AH48" s="38"/>
      <c r="AI48" s="38"/>
      <c r="AJ48" s="38"/>
      <c r="AK48" s="38"/>
      <c r="AL48" s="38"/>
      <c r="AM48" s="38"/>
      <c r="AN48" s="38"/>
      <c r="AO48" s="38"/>
      <c r="AP48" s="38"/>
      <c r="AQ48" s="38"/>
      <c r="AR48" s="38"/>
      <c r="AS48" s="38"/>
      <c r="AT48" s="38"/>
      <c r="AU48" s="38"/>
      <c r="AV48" s="38"/>
      <c r="AW48" s="38"/>
    </row>
    <row r="49" ht="14.25" customHeight="1">
      <c r="A49" s="30"/>
      <c r="B49" s="12"/>
      <c r="AB49" s="56"/>
      <c r="AC49" s="38"/>
      <c r="AD49" s="38"/>
      <c r="AE49" s="38"/>
      <c r="AF49" s="38"/>
      <c r="AG49" s="38"/>
      <c r="AH49" s="38"/>
      <c r="AI49" s="38"/>
      <c r="AJ49" s="38"/>
      <c r="AK49" s="38"/>
      <c r="AL49" s="38"/>
      <c r="AM49" s="38"/>
      <c r="AN49" s="38"/>
      <c r="AO49" s="38"/>
      <c r="AP49" s="38"/>
      <c r="AQ49" s="38"/>
      <c r="AR49" s="38"/>
      <c r="AS49" s="38"/>
      <c r="AT49" s="38"/>
      <c r="AU49" s="38"/>
      <c r="AV49" s="38"/>
      <c r="AW49" s="38"/>
    </row>
    <row r="50" ht="14.25" customHeight="1">
      <c r="A50" s="30"/>
      <c r="B50" s="12"/>
      <c r="AB50" s="56"/>
      <c r="AC50" s="38"/>
      <c r="AD50" s="38"/>
      <c r="AE50" s="38"/>
      <c r="AF50" s="38"/>
      <c r="AG50" s="38"/>
      <c r="AH50" s="38"/>
      <c r="AI50" s="38"/>
      <c r="AJ50" s="38"/>
      <c r="AK50" s="38"/>
      <c r="AL50" s="38"/>
      <c r="AM50" s="38"/>
      <c r="AN50" s="38"/>
      <c r="AO50" s="38"/>
      <c r="AP50" s="38"/>
      <c r="AQ50" s="38"/>
      <c r="AR50" s="38"/>
      <c r="AS50" s="38"/>
      <c r="AT50" s="38"/>
      <c r="AU50" s="38"/>
      <c r="AV50" s="38"/>
      <c r="AW50" s="38"/>
    </row>
    <row r="51" ht="14.25" customHeight="1">
      <c r="A51" s="30"/>
      <c r="B51" s="14"/>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57"/>
      <c r="AC51" s="38"/>
      <c r="AD51" s="38"/>
      <c r="AE51" s="38"/>
      <c r="AF51" s="38"/>
      <c r="AG51" s="38"/>
      <c r="AH51" s="38"/>
      <c r="AI51" s="38"/>
      <c r="AJ51" s="38"/>
      <c r="AK51" s="38"/>
      <c r="AL51" s="38"/>
      <c r="AM51" s="38"/>
      <c r="AN51" s="38"/>
      <c r="AO51" s="38"/>
      <c r="AP51" s="38"/>
      <c r="AQ51" s="38"/>
      <c r="AR51" s="38"/>
      <c r="AS51" s="38"/>
      <c r="AT51" s="38"/>
      <c r="AU51" s="38"/>
      <c r="AV51" s="38"/>
      <c r="AW51" s="38"/>
    </row>
    <row r="52" ht="14.25" customHeight="1">
      <c r="A52" s="30"/>
      <c r="B52" s="30"/>
      <c r="C52" s="30"/>
      <c r="D52" s="30"/>
      <c r="E52" s="30"/>
      <c r="F52" s="30"/>
      <c r="G52" s="30"/>
      <c r="H52" s="30"/>
      <c r="I52" s="30"/>
      <c r="J52" s="30"/>
      <c r="K52" s="30"/>
      <c r="L52" s="30"/>
      <c r="M52" s="30"/>
      <c r="N52" s="30"/>
      <c r="O52" s="110"/>
      <c r="P52" s="21"/>
      <c r="Q52" s="21"/>
      <c r="R52" s="21"/>
      <c r="S52" s="21"/>
      <c r="T52" s="21"/>
      <c r="U52" s="21"/>
      <c r="V52" s="21"/>
      <c r="W52" s="21"/>
      <c r="X52" s="21"/>
      <c r="Y52" s="21"/>
      <c r="Z52" s="21"/>
      <c r="AA52" s="21"/>
      <c r="AB52" s="22"/>
      <c r="AC52" s="38"/>
      <c r="AD52" s="38"/>
      <c r="AE52" s="38"/>
      <c r="AF52" s="38"/>
      <c r="AG52" s="38"/>
      <c r="AH52" s="38"/>
      <c r="AI52" s="38"/>
      <c r="AJ52" s="38"/>
      <c r="AK52" s="38"/>
      <c r="AL52" s="38"/>
      <c r="AM52" s="38"/>
      <c r="AN52" s="38"/>
      <c r="AO52" s="38"/>
      <c r="AP52" s="38"/>
      <c r="AQ52" s="38"/>
      <c r="AR52" s="38"/>
      <c r="AS52" s="38"/>
      <c r="AT52" s="38"/>
      <c r="AU52" s="38"/>
      <c r="AV52" s="38"/>
      <c r="AW52" s="38"/>
    </row>
    <row r="53" ht="14.25" customHeight="1">
      <c r="A53" s="30"/>
      <c r="B53" s="58" t="s">
        <v>31</v>
      </c>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59"/>
      <c r="AC53" s="88"/>
      <c r="AD53" s="38"/>
      <c r="AE53" s="38"/>
      <c r="AF53" s="38"/>
      <c r="AG53" s="38"/>
      <c r="AH53" s="38"/>
      <c r="AI53" s="38"/>
      <c r="AJ53" s="38"/>
      <c r="AK53" s="38"/>
      <c r="AL53" s="38"/>
      <c r="AM53" s="38"/>
      <c r="AN53" s="38"/>
      <c r="AO53" s="38"/>
      <c r="AP53" s="38"/>
      <c r="AQ53" s="38"/>
      <c r="AR53" s="38"/>
      <c r="AS53" s="38"/>
      <c r="AT53" s="38"/>
      <c r="AU53" s="38"/>
      <c r="AV53" s="38"/>
      <c r="AW53" s="38"/>
    </row>
    <row r="54" ht="14.25" customHeight="1">
      <c r="A54" s="30"/>
      <c r="B54" s="89" t="s">
        <v>32</v>
      </c>
      <c r="C54" s="8"/>
      <c r="D54" s="8"/>
      <c r="E54" s="8"/>
      <c r="F54" s="8"/>
      <c r="G54" s="8"/>
      <c r="H54" s="8"/>
      <c r="I54" s="8"/>
      <c r="J54" s="8"/>
      <c r="K54" s="8"/>
      <c r="L54" s="8"/>
      <c r="M54" s="8"/>
      <c r="N54" s="8"/>
      <c r="O54" s="8"/>
      <c r="P54" s="8"/>
      <c r="Q54" s="8"/>
      <c r="R54" s="8"/>
      <c r="S54" s="8"/>
      <c r="T54" s="8"/>
      <c r="U54" s="8"/>
      <c r="V54" s="8"/>
      <c r="W54" s="8"/>
      <c r="X54" s="8"/>
      <c r="Y54" s="8"/>
      <c r="Z54" s="8"/>
      <c r="AA54" s="8"/>
      <c r="AB54" s="55"/>
      <c r="AC54" s="88"/>
      <c r="AD54" s="38"/>
      <c r="AE54" s="38"/>
      <c r="AF54" s="38"/>
      <c r="AG54" s="38"/>
      <c r="AH54" s="38"/>
      <c r="AI54" s="38"/>
      <c r="AJ54" s="38"/>
      <c r="AK54" s="38"/>
      <c r="AL54" s="38"/>
      <c r="AM54" s="38"/>
      <c r="AN54" s="38"/>
      <c r="AO54" s="38"/>
      <c r="AP54" s="38"/>
      <c r="AQ54" s="38"/>
      <c r="AR54" s="38"/>
      <c r="AS54" s="38"/>
      <c r="AT54" s="38"/>
      <c r="AU54" s="38"/>
      <c r="AV54" s="38"/>
      <c r="AW54" s="38"/>
    </row>
    <row r="55" ht="14.25" customHeight="1">
      <c r="A55" s="30"/>
      <c r="B55" s="12"/>
      <c r="AB55" s="56"/>
      <c r="AC55" s="88"/>
      <c r="AD55" s="38"/>
      <c r="AE55" s="38"/>
      <c r="AF55" s="38"/>
      <c r="AG55" s="38"/>
      <c r="AH55" s="38"/>
      <c r="AI55" s="38"/>
      <c r="AJ55" s="38"/>
      <c r="AK55" s="38"/>
      <c r="AL55" s="38"/>
      <c r="AM55" s="38"/>
      <c r="AN55" s="38"/>
      <c r="AO55" s="38"/>
      <c r="AP55" s="38"/>
      <c r="AQ55" s="38"/>
      <c r="AR55" s="38"/>
      <c r="AS55" s="38"/>
      <c r="AT55" s="38"/>
      <c r="AU55" s="38"/>
      <c r="AV55" s="38"/>
      <c r="AW55" s="38"/>
    </row>
    <row r="56" ht="35.25" customHeight="1">
      <c r="A56" s="30"/>
      <c r="B56" s="14"/>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57"/>
      <c r="AC56" s="88"/>
      <c r="AD56" s="38"/>
      <c r="AE56" s="38"/>
      <c r="AF56" s="38"/>
      <c r="AG56" s="38"/>
      <c r="AH56" s="38"/>
      <c r="AI56" s="38"/>
      <c r="AJ56" s="38"/>
      <c r="AK56" s="38"/>
      <c r="AL56" s="38"/>
      <c r="AM56" s="38"/>
      <c r="AN56" s="38"/>
      <c r="AO56" s="38"/>
      <c r="AP56" s="38"/>
      <c r="AQ56" s="38"/>
      <c r="AR56" s="38"/>
      <c r="AS56" s="38"/>
      <c r="AT56" s="38"/>
      <c r="AU56" s="38"/>
      <c r="AV56" s="38"/>
      <c r="AW56" s="38"/>
    </row>
    <row r="57" ht="14.25" customHeight="1">
      <c r="A57" s="30"/>
      <c r="B57" s="111" t="s">
        <v>31</v>
      </c>
      <c r="C57" s="21"/>
      <c r="D57" s="21"/>
      <c r="E57" s="21"/>
      <c r="F57" s="21"/>
      <c r="G57" s="21"/>
      <c r="H57" s="21"/>
      <c r="I57" s="21"/>
      <c r="J57" s="21"/>
      <c r="K57" s="21"/>
      <c r="L57" s="21"/>
      <c r="M57" s="21"/>
      <c r="N57" s="21"/>
      <c r="O57" s="21"/>
      <c r="P57" s="21"/>
      <c r="Q57" s="21"/>
      <c r="R57" s="21"/>
      <c r="S57" s="21"/>
      <c r="T57" s="21"/>
      <c r="U57" s="21"/>
      <c r="V57" s="112"/>
      <c r="W57" s="113" t="s">
        <v>33</v>
      </c>
      <c r="X57" s="21"/>
      <c r="Y57" s="21"/>
      <c r="Z57" s="21"/>
      <c r="AA57" s="21"/>
      <c r="AB57" s="59"/>
      <c r="AC57" s="38"/>
      <c r="AD57" s="38"/>
      <c r="AE57" s="38"/>
      <c r="AF57" s="38"/>
      <c r="AG57" s="38"/>
      <c r="AH57" s="38"/>
      <c r="AI57" s="38"/>
      <c r="AJ57" s="38"/>
      <c r="AK57" s="38"/>
      <c r="AL57" s="38"/>
      <c r="AM57" s="38"/>
      <c r="AN57" s="38"/>
      <c r="AO57" s="38"/>
      <c r="AP57" s="38"/>
      <c r="AQ57" s="38"/>
      <c r="AR57" s="38"/>
      <c r="AS57" s="38"/>
      <c r="AT57" s="38"/>
      <c r="AU57" s="38"/>
      <c r="AV57" s="38"/>
      <c r="AW57" s="38"/>
    </row>
    <row r="58" ht="14.25" customHeight="1">
      <c r="A58" s="30"/>
      <c r="B58" s="114" t="s">
        <v>34</v>
      </c>
      <c r="C58" s="73"/>
      <c r="D58" s="73"/>
      <c r="E58" s="73"/>
      <c r="F58" s="73"/>
      <c r="G58" s="73"/>
      <c r="H58" s="73"/>
      <c r="I58" s="73"/>
      <c r="J58" s="73"/>
      <c r="K58" s="73"/>
      <c r="L58" s="73"/>
      <c r="M58" s="73"/>
      <c r="N58" s="73"/>
      <c r="O58" s="73"/>
      <c r="P58" s="73"/>
      <c r="Q58" s="73"/>
      <c r="R58" s="73"/>
      <c r="S58" s="73"/>
      <c r="T58" s="73"/>
      <c r="U58" s="73"/>
      <c r="V58" s="115"/>
      <c r="W58" s="116" t="b">
        <v>0</v>
      </c>
      <c r="X58" s="73"/>
      <c r="Y58" s="73"/>
      <c r="Z58" s="73"/>
      <c r="AA58" s="73"/>
      <c r="AB58" s="76"/>
      <c r="AC58" s="38"/>
      <c r="AD58" s="38"/>
      <c r="AE58" s="38"/>
      <c r="AF58" s="38"/>
      <c r="AG58" s="38"/>
      <c r="AH58" s="38"/>
      <c r="AI58" s="38"/>
      <c r="AJ58" s="38"/>
      <c r="AK58" s="38"/>
      <c r="AL58" s="38"/>
      <c r="AM58" s="38"/>
      <c r="AN58" s="38"/>
      <c r="AO58" s="38"/>
      <c r="AP58" s="38"/>
      <c r="AQ58" s="38"/>
      <c r="AR58" s="38"/>
      <c r="AS58" s="38"/>
      <c r="AT58" s="38"/>
      <c r="AU58" s="38"/>
      <c r="AV58" s="38"/>
      <c r="AW58" s="38"/>
    </row>
    <row r="59">
      <c r="A59" s="30"/>
      <c r="B59" s="117" t="s">
        <v>35</v>
      </c>
      <c r="C59" s="78"/>
      <c r="D59" s="78"/>
      <c r="E59" s="78"/>
      <c r="F59" s="78"/>
      <c r="G59" s="78"/>
      <c r="H59" s="78"/>
      <c r="I59" s="78"/>
      <c r="J59" s="78"/>
      <c r="K59" s="78"/>
      <c r="L59" s="78"/>
      <c r="M59" s="78"/>
      <c r="N59" s="78"/>
      <c r="O59" s="78"/>
      <c r="P59" s="78"/>
      <c r="Q59" s="78"/>
      <c r="R59" s="78"/>
      <c r="S59" s="78"/>
      <c r="T59" s="78"/>
      <c r="U59" s="78"/>
      <c r="V59" s="118"/>
      <c r="W59" s="119" t="b">
        <v>1</v>
      </c>
      <c r="X59" s="78"/>
      <c r="Y59" s="78"/>
      <c r="Z59" s="78"/>
      <c r="AA59" s="78"/>
      <c r="AB59" s="81"/>
      <c r="AC59" s="38"/>
      <c r="AD59" s="38"/>
      <c r="AE59" s="38"/>
      <c r="AF59" s="38"/>
      <c r="AG59" s="38"/>
      <c r="AH59" s="38"/>
      <c r="AI59" s="38"/>
      <c r="AJ59" s="38"/>
      <c r="AK59" s="38"/>
      <c r="AL59" s="38"/>
      <c r="AM59" s="38"/>
      <c r="AN59" s="38"/>
      <c r="AO59" s="38"/>
      <c r="AP59" s="38"/>
      <c r="AQ59" s="38"/>
      <c r="AR59" s="38"/>
      <c r="AS59" s="38"/>
      <c r="AT59" s="38"/>
      <c r="AU59" s="38"/>
      <c r="AV59" s="38"/>
      <c r="AW59" s="38"/>
    </row>
    <row r="60" ht="14.25" customHeight="1">
      <c r="A60" s="30"/>
      <c r="B60" s="117" t="s">
        <v>36</v>
      </c>
      <c r="C60" s="78"/>
      <c r="D60" s="78"/>
      <c r="E60" s="78"/>
      <c r="F60" s="78"/>
      <c r="G60" s="78"/>
      <c r="H60" s="78"/>
      <c r="I60" s="78"/>
      <c r="J60" s="78"/>
      <c r="K60" s="78"/>
      <c r="L60" s="78"/>
      <c r="M60" s="78"/>
      <c r="N60" s="78"/>
      <c r="O60" s="78"/>
      <c r="P60" s="78"/>
      <c r="Q60" s="78"/>
      <c r="R60" s="78"/>
      <c r="S60" s="78"/>
      <c r="T60" s="78"/>
      <c r="U60" s="78"/>
      <c r="V60" s="118"/>
      <c r="W60" s="119" t="b">
        <v>1</v>
      </c>
      <c r="X60" s="78"/>
      <c r="Y60" s="78"/>
      <c r="Z60" s="78"/>
      <c r="AA60" s="78"/>
      <c r="AB60" s="81"/>
      <c r="AC60" s="38"/>
      <c r="AD60" s="38"/>
      <c r="AE60" s="38"/>
      <c r="AF60" s="38"/>
      <c r="AG60" s="38"/>
      <c r="AH60" s="38"/>
      <c r="AI60" s="38"/>
      <c r="AJ60" s="38"/>
      <c r="AK60" s="38"/>
      <c r="AL60" s="38"/>
      <c r="AM60" s="38"/>
      <c r="AN60" s="38"/>
      <c r="AO60" s="38"/>
      <c r="AP60" s="38"/>
      <c r="AQ60" s="38"/>
      <c r="AR60" s="38"/>
      <c r="AS60" s="38"/>
      <c r="AT60" s="38"/>
      <c r="AU60" s="38"/>
      <c r="AV60" s="38"/>
      <c r="AW60" s="38"/>
    </row>
    <row r="61" ht="14.25" customHeight="1">
      <c r="A61" s="30"/>
      <c r="B61" s="117" t="s">
        <v>37</v>
      </c>
      <c r="C61" s="78"/>
      <c r="D61" s="78"/>
      <c r="E61" s="78"/>
      <c r="F61" s="78"/>
      <c r="G61" s="78"/>
      <c r="H61" s="78"/>
      <c r="I61" s="78"/>
      <c r="J61" s="78"/>
      <c r="K61" s="78"/>
      <c r="L61" s="78"/>
      <c r="M61" s="78"/>
      <c r="N61" s="78"/>
      <c r="O61" s="78"/>
      <c r="P61" s="78"/>
      <c r="Q61" s="78"/>
      <c r="R61" s="78"/>
      <c r="S61" s="78"/>
      <c r="T61" s="78"/>
      <c r="U61" s="78"/>
      <c r="V61" s="118"/>
      <c r="W61" s="119" t="b">
        <v>1</v>
      </c>
      <c r="X61" s="78"/>
      <c r="Y61" s="78"/>
      <c r="Z61" s="78"/>
      <c r="AA61" s="78"/>
      <c r="AB61" s="81"/>
      <c r="AC61" s="38"/>
      <c r="AD61" s="38"/>
      <c r="AE61" s="38"/>
      <c r="AF61" s="38"/>
      <c r="AG61" s="38"/>
      <c r="AH61" s="38"/>
      <c r="AI61" s="38"/>
      <c r="AJ61" s="38"/>
      <c r="AK61" s="38"/>
      <c r="AL61" s="38"/>
      <c r="AM61" s="38"/>
      <c r="AN61" s="38"/>
      <c r="AO61" s="38"/>
      <c r="AP61" s="38"/>
      <c r="AQ61" s="38"/>
      <c r="AR61" s="38"/>
      <c r="AS61" s="38"/>
      <c r="AT61" s="38"/>
      <c r="AU61" s="38"/>
      <c r="AV61" s="38"/>
      <c r="AW61" s="38"/>
    </row>
    <row r="62" ht="14.25" customHeight="1">
      <c r="A62" s="30"/>
      <c r="B62" s="117" t="s">
        <v>38</v>
      </c>
      <c r="C62" s="78"/>
      <c r="D62" s="78"/>
      <c r="E62" s="78"/>
      <c r="F62" s="78"/>
      <c r="G62" s="78"/>
      <c r="H62" s="78"/>
      <c r="I62" s="78"/>
      <c r="J62" s="78"/>
      <c r="K62" s="78"/>
      <c r="L62" s="78"/>
      <c r="M62" s="78"/>
      <c r="N62" s="78"/>
      <c r="O62" s="78"/>
      <c r="P62" s="78"/>
      <c r="Q62" s="78"/>
      <c r="R62" s="78"/>
      <c r="S62" s="78"/>
      <c r="T62" s="78"/>
      <c r="U62" s="78"/>
      <c r="V62" s="118"/>
      <c r="W62" s="119" t="b">
        <v>1</v>
      </c>
      <c r="X62" s="78"/>
      <c r="Y62" s="78"/>
      <c r="Z62" s="78"/>
      <c r="AA62" s="78"/>
      <c r="AB62" s="81"/>
      <c r="AC62" s="38"/>
      <c r="AD62" s="38"/>
      <c r="AE62" s="38"/>
      <c r="AF62" s="38"/>
      <c r="AG62" s="38"/>
      <c r="AH62" s="38"/>
      <c r="AI62" s="38"/>
      <c r="AJ62" s="38"/>
      <c r="AK62" s="38"/>
      <c r="AL62" s="38"/>
      <c r="AM62" s="38"/>
      <c r="AN62" s="38"/>
      <c r="AO62" s="38"/>
      <c r="AP62" s="38"/>
      <c r="AQ62" s="38"/>
      <c r="AR62" s="38"/>
      <c r="AS62" s="38"/>
      <c r="AT62" s="38"/>
      <c r="AU62" s="38"/>
      <c r="AV62" s="38"/>
      <c r="AW62" s="38"/>
    </row>
    <row r="63" ht="14.25" customHeight="1">
      <c r="A63" s="30"/>
      <c r="B63" s="117" t="s">
        <v>39</v>
      </c>
      <c r="C63" s="78"/>
      <c r="D63" s="78"/>
      <c r="E63" s="78"/>
      <c r="F63" s="78"/>
      <c r="G63" s="78"/>
      <c r="H63" s="78"/>
      <c r="I63" s="78"/>
      <c r="J63" s="78"/>
      <c r="K63" s="78"/>
      <c r="L63" s="78"/>
      <c r="M63" s="78"/>
      <c r="N63" s="78"/>
      <c r="O63" s="78"/>
      <c r="P63" s="78"/>
      <c r="Q63" s="78"/>
      <c r="R63" s="78"/>
      <c r="S63" s="78"/>
      <c r="T63" s="78"/>
      <c r="U63" s="78"/>
      <c r="V63" s="118"/>
      <c r="W63" s="119" t="b">
        <v>1</v>
      </c>
      <c r="X63" s="78"/>
      <c r="Y63" s="78"/>
      <c r="Z63" s="78"/>
      <c r="AA63" s="78"/>
      <c r="AB63" s="81"/>
      <c r="AC63" s="38"/>
      <c r="AD63" s="38"/>
      <c r="AE63" s="38"/>
      <c r="AF63" s="38"/>
      <c r="AG63" s="38"/>
      <c r="AH63" s="38"/>
      <c r="AI63" s="38"/>
      <c r="AJ63" s="38"/>
      <c r="AK63" s="38"/>
      <c r="AL63" s="38"/>
      <c r="AM63" s="38"/>
      <c r="AN63" s="38"/>
      <c r="AO63" s="38"/>
      <c r="AP63" s="38"/>
      <c r="AQ63" s="38"/>
      <c r="AR63" s="38"/>
      <c r="AS63" s="38"/>
      <c r="AT63" s="38"/>
      <c r="AU63" s="38"/>
      <c r="AV63" s="38"/>
      <c r="AW63" s="38"/>
    </row>
    <row r="64" ht="14.25" customHeight="1">
      <c r="A64" s="30"/>
      <c r="B64" s="117" t="s">
        <v>40</v>
      </c>
      <c r="C64" s="78"/>
      <c r="D64" s="78"/>
      <c r="E64" s="78"/>
      <c r="F64" s="78"/>
      <c r="G64" s="78"/>
      <c r="H64" s="78"/>
      <c r="I64" s="78"/>
      <c r="J64" s="78"/>
      <c r="K64" s="78"/>
      <c r="L64" s="78"/>
      <c r="M64" s="78"/>
      <c r="N64" s="78"/>
      <c r="O64" s="78"/>
      <c r="P64" s="78"/>
      <c r="Q64" s="78"/>
      <c r="R64" s="78"/>
      <c r="S64" s="78"/>
      <c r="T64" s="78"/>
      <c r="U64" s="78"/>
      <c r="V64" s="118"/>
      <c r="W64" s="120" t="b">
        <v>0</v>
      </c>
      <c r="X64" s="78"/>
      <c r="Y64" s="78"/>
      <c r="Z64" s="78"/>
      <c r="AA64" s="78"/>
      <c r="AB64" s="81"/>
      <c r="AC64" s="38"/>
      <c r="AD64" s="38"/>
      <c r="AE64" s="38"/>
      <c r="AF64" s="38"/>
      <c r="AG64" s="38"/>
      <c r="AH64" s="38"/>
      <c r="AI64" s="38"/>
      <c r="AJ64" s="38"/>
      <c r="AK64" s="38"/>
      <c r="AL64" s="38"/>
      <c r="AM64" s="38"/>
      <c r="AN64" s="38"/>
      <c r="AO64" s="38"/>
      <c r="AP64" s="38"/>
      <c r="AQ64" s="38"/>
      <c r="AR64" s="38"/>
      <c r="AS64" s="38"/>
      <c r="AT64" s="38"/>
      <c r="AU64" s="38"/>
      <c r="AV64" s="38"/>
      <c r="AW64" s="38"/>
    </row>
    <row r="65" ht="14.25" customHeight="1">
      <c r="A65" s="30"/>
      <c r="B65" s="117" t="s">
        <v>41</v>
      </c>
      <c r="C65" s="78"/>
      <c r="D65" s="78"/>
      <c r="E65" s="78"/>
      <c r="F65" s="78"/>
      <c r="G65" s="78"/>
      <c r="H65" s="78"/>
      <c r="I65" s="78"/>
      <c r="J65" s="78"/>
      <c r="K65" s="78"/>
      <c r="L65" s="78"/>
      <c r="M65" s="78"/>
      <c r="N65" s="78"/>
      <c r="O65" s="78"/>
      <c r="P65" s="78"/>
      <c r="Q65" s="78"/>
      <c r="R65" s="78"/>
      <c r="S65" s="78"/>
      <c r="T65" s="78"/>
      <c r="U65" s="78"/>
      <c r="V65" s="118"/>
      <c r="W65" s="120" t="b">
        <v>0</v>
      </c>
      <c r="X65" s="78"/>
      <c r="Y65" s="78"/>
      <c r="Z65" s="78"/>
      <c r="AA65" s="78"/>
      <c r="AB65" s="81"/>
      <c r="AC65" s="38"/>
      <c r="AD65" s="38"/>
      <c r="AE65" s="38"/>
      <c r="AF65" s="38"/>
      <c r="AG65" s="38"/>
      <c r="AH65" s="38"/>
      <c r="AI65" s="38"/>
      <c r="AJ65" s="38"/>
      <c r="AK65" s="38"/>
      <c r="AL65" s="38"/>
      <c r="AM65" s="38"/>
      <c r="AN65" s="38"/>
      <c r="AO65" s="38"/>
      <c r="AP65" s="38"/>
      <c r="AQ65" s="38"/>
      <c r="AR65" s="38"/>
      <c r="AS65" s="38"/>
      <c r="AT65" s="38"/>
      <c r="AU65" s="38"/>
      <c r="AV65" s="38"/>
      <c r="AW65" s="38"/>
    </row>
    <row r="66" ht="14.25" customHeight="1">
      <c r="A66" s="30"/>
      <c r="B66" s="121" t="s">
        <v>42</v>
      </c>
      <c r="C66" s="83"/>
      <c r="D66" s="83"/>
      <c r="E66" s="83"/>
      <c r="F66" s="83"/>
      <c r="G66" s="83"/>
      <c r="H66" s="83"/>
      <c r="I66" s="83"/>
      <c r="J66" s="83"/>
      <c r="K66" s="83"/>
      <c r="L66" s="83"/>
      <c r="M66" s="83"/>
      <c r="N66" s="83"/>
      <c r="O66" s="83"/>
      <c r="P66" s="83"/>
      <c r="Q66" s="83"/>
      <c r="R66" s="83"/>
      <c r="S66" s="83"/>
      <c r="T66" s="83"/>
      <c r="U66" s="83"/>
      <c r="V66" s="122"/>
      <c r="W66" s="123" t="b">
        <v>0</v>
      </c>
      <c r="X66" s="83"/>
      <c r="Y66" s="83"/>
      <c r="Z66" s="83"/>
      <c r="AA66" s="83"/>
      <c r="AB66" s="86"/>
      <c r="AC66" s="38"/>
      <c r="AD66" s="38"/>
      <c r="AE66" s="38"/>
      <c r="AF66" s="38"/>
      <c r="AG66" s="38"/>
      <c r="AH66" s="38"/>
      <c r="AI66" s="38"/>
      <c r="AJ66" s="38"/>
      <c r="AK66" s="38"/>
      <c r="AL66" s="38"/>
      <c r="AM66" s="38"/>
      <c r="AN66" s="38"/>
      <c r="AO66" s="38"/>
      <c r="AP66" s="38"/>
      <c r="AQ66" s="38"/>
      <c r="AR66" s="38"/>
      <c r="AS66" s="38"/>
      <c r="AT66" s="38"/>
      <c r="AU66" s="38"/>
      <c r="AV66" s="38"/>
      <c r="AW66" s="38"/>
    </row>
    <row r="67" ht="14.25" customHeight="1">
      <c r="A67" s="30"/>
      <c r="B67" s="30"/>
      <c r="C67" s="30"/>
      <c r="D67" s="30"/>
      <c r="E67" s="30"/>
      <c r="F67" s="30"/>
      <c r="G67" s="30"/>
      <c r="H67" s="30"/>
      <c r="I67" s="30"/>
      <c r="J67" s="30"/>
      <c r="K67" s="30"/>
      <c r="L67" s="30"/>
      <c r="M67" s="30"/>
      <c r="N67" s="30"/>
      <c r="O67" s="30"/>
      <c r="P67" s="30"/>
      <c r="Q67" s="30"/>
      <c r="R67" s="38"/>
      <c r="S67" s="124"/>
      <c r="T67" s="125"/>
      <c r="U67" s="125"/>
      <c r="V67" s="125"/>
      <c r="W67" s="125"/>
      <c r="X67" s="125"/>
      <c r="Y67" s="125"/>
      <c r="Z67" s="125"/>
      <c r="AA67" s="125"/>
      <c r="AB67" s="126"/>
      <c r="AC67" s="38"/>
      <c r="AD67" s="38"/>
      <c r="AE67" s="38"/>
      <c r="AF67" s="38"/>
      <c r="AG67" s="38"/>
      <c r="AH67" s="38"/>
      <c r="AI67" s="38"/>
      <c r="AJ67" s="38"/>
      <c r="AK67" s="38"/>
      <c r="AL67" s="38"/>
      <c r="AM67" s="38"/>
      <c r="AN67" s="38"/>
      <c r="AO67" s="38"/>
      <c r="AP67" s="38"/>
      <c r="AQ67" s="38"/>
      <c r="AR67" s="38"/>
      <c r="AS67" s="38"/>
      <c r="AT67" s="38"/>
      <c r="AU67" s="38"/>
      <c r="AV67" s="38"/>
      <c r="AW67" s="38"/>
    </row>
    <row r="68" ht="14.25" customHeight="1">
      <c r="A68" s="38"/>
      <c r="B68" s="58" t="s">
        <v>43</v>
      </c>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59"/>
      <c r="AC68" s="38"/>
      <c r="AD68" s="38"/>
      <c r="AE68" s="38"/>
      <c r="AF68" s="38"/>
      <c r="AG68" s="38"/>
      <c r="AH68" s="38"/>
      <c r="AI68" s="38"/>
      <c r="AJ68" s="38"/>
      <c r="AK68" s="38"/>
      <c r="AL68" s="38"/>
      <c r="AM68" s="38"/>
      <c r="AN68" s="38"/>
      <c r="AO68" s="38"/>
      <c r="AP68" s="38"/>
      <c r="AQ68" s="38"/>
      <c r="AR68" s="38"/>
      <c r="AS68" s="38"/>
      <c r="AT68" s="38"/>
      <c r="AU68" s="38"/>
      <c r="AV68" s="38"/>
      <c r="AW68" s="38"/>
    </row>
    <row r="69" ht="14.25" customHeight="1">
      <c r="A69" s="30"/>
      <c r="B69" s="32"/>
      <c r="C69" s="62" t="s">
        <v>44</v>
      </c>
      <c r="D69" s="8"/>
      <c r="E69" s="8"/>
      <c r="F69" s="8"/>
      <c r="G69" s="8"/>
      <c r="H69" s="8"/>
      <c r="I69" s="8"/>
      <c r="J69" s="8"/>
      <c r="K69" s="8"/>
      <c r="L69" s="8"/>
      <c r="M69" s="8"/>
      <c r="N69" s="8"/>
      <c r="O69" s="8"/>
      <c r="P69" s="8"/>
      <c r="Q69" s="8"/>
      <c r="R69" s="8"/>
      <c r="S69" s="8"/>
      <c r="T69" s="8"/>
      <c r="U69" s="8"/>
      <c r="V69" s="8"/>
      <c r="W69" s="8"/>
      <c r="X69" s="8"/>
      <c r="Y69" s="8"/>
      <c r="Z69" s="8"/>
      <c r="AA69" s="9"/>
      <c r="AB69" s="63"/>
      <c r="AC69" s="38"/>
      <c r="AD69" s="38"/>
      <c r="AE69" s="38"/>
      <c r="AF69" s="38"/>
      <c r="AG69" s="38"/>
      <c r="AH69" s="38"/>
      <c r="AI69" s="38"/>
      <c r="AJ69" s="38"/>
      <c r="AK69" s="38"/>
      <c r="AL69" s="38"/>
      <c r="AM69" s="38"/>
      <c r="AN69" s="38"/>
      <c r="AO69" s="38"/>
      <c r="AP69" s="38"/>
      <c r="AQ69" s="38"/>
      <c r="AR69" s="38"/>
      <c r="AS69" s="38"/>
      <c r="AT69" s="38"/>
      <c r="AU69" s="38"/>
      <c r="AV69" s="38"/>
      <c r="AW69" s="38"/>
    </row>
    <row r="70" ht="14.25" customHeight="1">
      <c r="A70" s="30"/>
      <c r="B70" s="64"/>
      <c r="C70" s="65"/>
      <c r="AA70" s="13"/>
      <c r="AB70" s="66"/>
      <c r="AC70" s="38"/>
      <c r="AD70" s="38"/>
      <c r="AE70" s="38"/>
      <c r="AF70" s="38"/>
      <c r="AG70" s="38"/>
      <c r="AH70" s="38"/>
      <c r="AI70" s="38"/>
      <c r="AJ70" s="38"/>
      <c r="AK70" s="38"/>
      <c r="AL70" s="38"/>
      <c r="AM70" s="38"/>
      <c r="AN70" s="38"/>
      <c r="AO70" s="38"/>
      <c r="AP70" s="38"/>
      <c r="AQ70" s="38"/>
      <c r="AR70" s="38"/>
      <c r="AS70" s="38"/>
      <c r="AT70" s="38"/>
      <c r="AU70" s="38"/>
      <c r="AV70" s="38"/>
      <c r="AW70" s="38"/>
    </row>
    <row r="71" ht="14.25" customHeight="1">
      <c r="A71" s="30"/>
      <c r="B71" s="64"/>
      <c r="C71" s="65"/>
      <c r="AA71" s="13"/>
      <c r="AB71" s="66"/>
      <c r="AC71" s="38"/>
      <c r="AD71" s="38"/>
      <c r="AE71" s="38"/>
      <c r="AF71" s="38"/>
      <c r="AG71" s="38"/>
      <c r="AH71" s="38"/>
      <c r="AI71" s="38"/>
      <c r="AJ71" s="38"/>
      <c r="AK71" s="38"/>
      <c r="AL71" s="38"/>
      <c r="AM71" s="38"/>
      <c r="AN71" s="38"/>
      <c r="AO71" s="38"/>
      <c r="AP71" s="38"/>
      <c r="AQ71" s="38"/>
      <c r="AR71" s="38"/>
      <c r="AS71" s="38"/>
      <c r="AT71" s="38"/>
      <c r="AU71" s="38"/>
      <c r="AV71" s="38"/>
      <c r="AW71" s="38"/>
    </row>
    <row r="72" ht="14.25" customHeight="1">
      <c r="A72" s="30"/>
      <c r="B72" s="64"/>
      <c r="C72" s="65"/>
      <c r="AA72" s="13"/>
      <c r="AB72" s="66"/>
      <c r="AC72" s="38"/>
      <c r="AD72" s="38"/>
      <c r="AE72" s="38"/>
      <c r="AF72" s="38"/>
      <c r="AG72" s="38"/>
      <c r="AH72" s="38"/>
      <c r="AI72" s="38"/>
      <c r="AJ72" s="38"/>
      <c r="AK72" s="38"/>
      <c r="AL72" s="38"/>
      <c r="AM72" s="38"/>
      <c r="AN72" s="38"/>
      <c r="AO72" s="38"/>
      <c r="AP72" s="38"/>
      <c r="AQ72" s="38"/>
      <c r="AR72" s="38"/>
      <c r="AS72" s="38"/>
      <c r="AT72" s="38"/>
      <c r="AU72" s="38"/>
      <c r="AV72" s="38"/>
      <c r="AW72" s="38"/>
    </row>
    <row r="73" ht="14.25" customHeight="1">
      <c r="A73" s="30"/>
      <c r="B73" s="64"/>
      <c r="C73" s="65"/>
      <c r="AA73" s="13"/>
      <c r="AB73" s="66"/>
      <c r="AC73" s="38"/>
      <c r="AD73" s="38"/>
      <c r="AE73" s="38"/>
      <c r="AF73" s="38"/>
      <c r="AG73" s="38"/>
      <c r="AH73" s="38"/>
      <c r="AI73" s="38"/>
      <c r="AJ73" s="38"/>
      <c r="AK73" s="38"/>
      <c r="AL73" s="38"/>
      <c r="AM73" s="38"/>
      <c r="AN73" s="38"/>
      <c r="AO73" s="38"/>
      <c r="AP73" s="38"/>
      <c r="AQ73" s="38"/>
      <c r="AR73" s="38"/>
      <c r="AS73" s="38"/>
      <c r="AT73" s="38"/>
      <c r="AU73" s="38"/>
      <c r="AV73" s="38"/>
      <c r="AW73" s="38"/>
    </row>
    <row r="74" ht="14.25" customHeight="1">
      <c r="A74" s="30"/>
      <c r="B74" s="64"/>
      <c r="C74" s="65"/>
      <c r="AA74" s="13"/>
      <c r="AB74" s="66"/>
      <c r="AC74" s="38"/>
      <c r="AD74" s="38"/>
      <c r="AE74" s="38"/>
      <c r="AF74" s="38"/>
      <c r="AG74" s="38"/>
      <c r="AH74" s="38"/>
      <c r="AI74" s="38"/>
      <c r="AJ74" s="38"/>
      <c r="AK74" s="38"/>
      <c r="AL74" s="38"/>
      <c r="AM74" s="38"/>
      <c r="AN74" s="38"/>
      <c r="AO74" s="38"/>
      <c r="AP74" s="38"/>
      <c r="AQ74" s="38"/>
      <c r="AR74" s="38"/>
      <c r="AS74" s="38"/>
      <c r="AT74" s="38"/>
      <c r="AU74" s="38"/>
      <c r="AV74" s="38"/>
      <c r="AW74" s="38"/>
    </row>
    <row r="75" ht="14.25" customHeight="1">
      <c r="A75" s="30"/>
      <c r="B75" s="64"/>
      <c r="C75" s="65"/>
      <c r="AA75" s="13"/>
      <c r="AB75" s="66"/>
      <c r="AC75" s="38"/>
      <c r="AD75" s="38"/>
      <c r="AE75" s="38"/>
      <c r="AF75" s="38"/>
      <c r="AG75" s="38"/>
      <c r="AH75" s="38"/>
      <c r="AI75" s="38"/>
      <c r="AJ75" s="38"/>
      <c r="AK75" s="38"/>
      <c r="AL75" s="38"/>
      <c r="AM75" s="38"/>
      <c r="AN75" s="38"/>
      <c r="AO75" s="38"/>
      <c r="AP75" s="38"/>
      <c r="AQ75" s="38"/>
      <c r="AR75" s="38"/>
      <c r="AS75" s="38"/>
      <c r="AT75" s="38"/>
      <c r="AU75" s="38"/>
      <c r="AV75" s="38"/>
      <c r="AW75" s="38"/>
    </row>
    <row r="76" ht="14.25" customHeight="1">
      <c r="A76" s="30"/>
      <c r="B76" s="64"/>
      <c r="C76" s="65"/>
      <c r="AA76" s="13"/>
      <c r="AB76" s="66"/>
      <c r="AC76" s="38"/>
      <c r="AD76" s="38"/>
      <c r="AE76" s="38"/>
      <c r="AF76" s="38"/>
      <c r="AG76" s="38"/>
      <c r="AH76" s="38"/>
      <c r="AI76" s="38"/>
      <c r="AJ76" s="38"/>
      <c r="AK76" s="38"/>
      <c r="AL76" s="38"/>
      <c r="AM76" s="38"/>
      <c r="AN76" s="38"/>
      <c r="AO76" s="38"/>
      <c r="AP76" s="38"/>
      <c r="AQ76" s="38"/>
      <c r="AR76" s="38"/>
      <c r="AS76" s="38"/>
      <c r="AT76" s="38"/>
      <c r="AU76" s="38"/>
      <c r="AV76" s="38"/>
      <c r="AW76" s="38"/>
    </row>
    <row r="77" ht="14.25" customHeight="1">
      <c r="A77" s="30"/>
      <c r="B77" s="64"/>
      <c r="C77" s="65"/>
      <c r="AA77" s="13"/>
      <c r="AB77" s="66"/>
      <c r="AC77" s="38"/>
      <c r="AD77" s="38"/>
      <c r="AE77" s="38"/>
      <c r="AF77" s="38"/>
      <c r="AG77" s="38"/>
      <c r="AH77" s="38"/>
      <c r="AI77" s="38"/>
      <c r="AJ77" s="38"/>
      <c r="AK77" s="38"/>
      <c r="AL77" s="38"/>
      <c r="AM77" s="38"/>
      <c r="AN77" s="38"/>
      <c r="AO77" s="38"/>
      <c r="AP77" s="38"/>
      <c r="AQ77" s="38"/>
      <c r="AR77" s="38"/>
      <c r="AS77" s="38"/>
      <c r="AT77" s="38"/>
      <c r="AU77" s="38"/>
      <c r="AV77" s="38"/>
      <c r="AW77" s="38"/>
    </row>
    <row r="78" ht="14.25" customHeight="1">
      <c r="A78" s="30"/>
      <c r="B78" s="64"/>
      <c r="C78" s="65"/>
      <c r="AA78" s="13"/>
      <c r="AB78" s="66"/>
      <c r="AC78" s="38"/>
      <c r="AD78" s="38"/>
      <c r="AE78" s="38"/>
      <c r="AF78" s="38"/>
      <c r="AG78" s="38"/>
      <c r="AH78" s="38"/>
      <c r="AI78" s="38"/>
      <c r="AJ78" s="38"/>
      <c r="AK78" s="38"/>
      <c r="AL78" s="38"/>
      <c r="AM78" s="38"/>
      <c r="AN78" s="38"/>
      <c r="AO78" s="38"/>
      <c r="AP78" s="38"/>
      <c r="AQ78" s="38"/>
      <c r="AR78" s="38"/>
      <c r="AS78" s="38"/>
      <c r="AT78" s="38"/>
      <c r="AU78" s="38"/>
      <c r="AV78" s="38"/>
      <c r="AW78" s="38"/>
    </row>
    <row r="79" ht="14.25" customHeight="1">
      <c r="A79" s="30"/>
      <c r="B79" s="64"/>
      <c r="C79" s="65"/>
      <c r="AA79" s="13"/>
      <c r="AB79" s="66"/>
      <c r="AC79" s="38"/>
      <c r="AD79" s="38"/>
      <c r="AE79" s="38"/>
      <c r="AF79" s="38"/>
      <c r="AG79" s="38"/>
      <c r="AH79" s="38"/>
      <c r="AI79" s="38"/>
      <c r="AJ79" s="38"/>
      <c r="AK79" s="38"/>
      <c r="AL79" s="38"/>
      <c r="AM79" s="38"/>
      <c r="AN79" s="38"/>
      <c r="AO79" s="38"/>
      <c r="AP79" s="38"/>
      <c r="AQ79" s="38"/>
      <c r="AR79" s="38"/>
      <c r="AS79" s="38"/>
      <c r="AT79" s="38"/>
      <c r="AU79" s="38"/>
      <c r="AV79" s="38"/>
      <c r="AW79" s="38"/>
    </row>
    <row r="80" ht="14.25" customHeight="1">
      <c r="A80" s="30"/>
      <c r="B80" s="64"/>
      <c r="C80" s="65"/>
      <c r="AA80" s="13"/>
      <c r="AB80" s="66"/>
      <c r="AC80" s="38"/>
      <c r="AD80" s="38"/>
      <c r="AE80" s="38"/>
      <c r="AF80" s="38"/>
      <c r="AG80" s="38"/>
      <c r="AH80" s="38"/>
      <c r="AI80" s="38"/>
      <c r="AJ80" s="38"/>
      <c r="AK80" s="38"/>
      <c r="AL80" s="38"/>
      <c r="AM80" s="38"/>
      <c r="AN80" s="38"/>
      <c r="AO80" s="38"/>
      <c r="AP80" s="38"/>
      <c r="AQ80" s="38"/>
      <c r="AR80" s="38"/>
      <c r="AS80" s="38"/>
      <c r="AT80" s="38"/>
      <c r="AU80" s="38"/>
      <c r="AV80" s="38"/>
      <c r="AW80" s="38"/>
    </row>
    <row r="81" ht="14.25" customHeight="1">
      <c r="A81" s="30"/>
      <c r="B81" s="64"/>
      <c r="C81" s="65"/>
      <c r="AA81" s="13"/>
      <c r="AB81" s="66"/>
      <c r="AC81" s="38"/>
      <c r="AD81" s="38"/>
      <c r="AE81" s="38"/>
      <c r="AF81" s="38"/>
      <c r="AG81" s="38"/>
      <c r="AH81" s="38"/>
      <c r="AI81" s="38"/>
      <c r="AJ81" s="38"/>
      <c r="AK81" s="38"/>
      <c r="AL81" s="38"/>
      <c r="AM81" s="38"/>
      <c r="AN81" s="38"/>
      <c r="AO81" s="38"/>
      <c r="AP81" s="38"/>
      <c r="AQ81" s="38"/>
      <c r="AR81" s="38"/>
      <c r="AS81" s="38"/>
      <c r="AT81" s="38"/>
      <c r="AU81" s="38"/>
      <c r="AV81" s="38"/>
      <c r="AW81" s="38"/>
    </row>
    <row r="82" ht="14.25" customHeight="1">
      <c r="A82" s="30"/>
      <c r="B82" s="67"/>
      <c r="C82" s="68"/>
      <c r="D82" s="15"/>
      <c r="E82" s="15"/>
      <c r="F82" s="15"/>
      <c r="G82" s="15"/>
      <c r="H82" s="15"/>
      <c r="I82" s="15"/>
      <c r="J82" s="15"/>
      <c r="K82" s="15"/>
      <c r="L82" s="15"/>
      <c r="M82" s="15"/>
      <c r="N82" s="15"/>
      <c r="O82" s="15"/>
      <c r="P82" s="15"/>
      <c r="Q82" s="15"/>
      <c r="R82" s="15"/>
      <c r="S82" s="15"/>
      <c r="T82" s="15"/>
      <c r="U82" s="15"/>
      <c r="V82" s="15"/>
      <c r="W82" s="15"/>
      <c r="X82" s="15"/>
      <c r="Y82" s="15"/>
      <c r="Z82" s="15"/>
      <c r="AA82" s="16"/>
      <c r="AB82" s="69"/>
      <c r="AC82" s="38"/>
      <c r="AD82" s="38"/>
      <c r="AE82" s="38"/>
      <c r="AF82" s="38"/>
      <c r="AG82" s="38"/>
      <c r="AH82" s="38"/>
      <c r="AI82" s="38"/>
      <c r="AJ82" s="38"/>
      <c r="AK82" s="38"/>
      <c r="AL82" s="38"/>
      <c r="AM82" s="38"/>
      <c r="AN82" s="38"/>
      <c r="AO82" s="38"/>
      <c r="AP82" s="38"/>
      <c r="AQ82" s="38"/>
      <c r="AR82" s="38"/>
      <c r="AS82" s="38"/>
      <c r="AT82" s="38"/>
      <c r="AU82" s="38"/>
      <c r="AV82" s="38"/>
      <c r="AW82" s="38"/>
    </row>
    <row r="83" ht="14.25" customHeight="1">
      <c r="A83" s="30"/>
      <c r="B83" s="127" t="s">
        <v>45</v>
      </c>
      <c r="C83" s="8"/>
      <c r="D83" s="8"/>
      <c r="E83" s="8"/>
      <c r="F83" s="8"/>
      <c r="G83" s="8"/>
      <c r="H83" s="8"/>
      <c r="I83" s="128"/>
      <c r="J83" s="129" t="s">
        <v>46</v>
      </c>
      <c r="K83" s="8"/>
      <c r="L83" s="8"/>
      <c r="M83" s="8"/>
      <c r="N83" s="8"/>
      <c r="O83" s="8"/>
      <c r="P83" s="8"/>
      <c r="Q83" s="8"/>
      <c r="R83" s="8"/>
      <c r="S83" s="8"/>
      <c r="T83" s="8"/>
      <c r="U83" s="8"/>
      <c r="V83" s="8"/>
      <c r="W83" s="8"/>
      <c r="X83" s="8"/>
      <c r="Y83" s="8"/>
      <c r="Z83" s="8"/>
      <c r="AA83" s="8"/>
      <c r="AB83" s="55"/>
      <c r="AC83" s="38"/>
      <c r="AD83" s="38"/>
      <c r="AE83" s="38"/>
      <c r="AF83" s="38"/>
      <c r="AG83" s="38"/>
      <c r="AH83" s="38"/>
      <c r="AI83" s="38"/>
      <c r="AJ83" s="38"/>
      <c r="AK83" s="38"/>
      <c r="AL83" s="38"/>
      <c r="AM83" s="38"/>
      <c r="AN83" s="38"/>
      <c r="AO83" s="38"/>
      <c r="AP83" s="38"/>
      <c r="AQ83" s="38"/>
      <c r="AR83" s="38"/>
      <c r="AS83" s="38"/>
      <c r="AT83" s="38"/>
      <c r="AU83" s="38"/>
      <c r="AV83" s="38"/>
      <c r="AW83" s="38"/>
    </row>
    <row r="84" ht="14.25" customHeight="1">
      <c r="A84" s="30"/>
      <c r="B84" s="12"/>
      <c r="I84" s="96"/>
      <c r="J84" s="97"/>
      <c r="AB84" s="56"/>
      <c r="AC84" s="38"/>
      <c r="AD84" s="38"/>
      <c r="AE84" s="38"/>
      <c r="AF84" s="38"/>
      <c r="AG84" s="38"/>
      <c r="AH84" s="38"/>
      <c r="AI84" s="38"/>
      <c r="AJ84" s="38"/>
      <c r="AK84" s="38"/>
      <c r="AL84" s="38"/>
      <c r="AM84" s="38"/>
      <c r="AN84" s="38"/>
      <c r="AO84" s="38"/>
      <c r="AP84" s="38"/>
      <c r="AQ84" s="38"/>
      <c r="AR84" s="38"/>
      <c r="AS84" s="38"/>
      <c r="AT84" s="38"/>
      <c r="AU84" s="38"/>
      <c r="AV84" s="38"/>
      <c r="AW84" s="38"/>
    </row>
    <row r="85" ht="14.25" customHeight="1">
      <c r="A85" s="30"/>
      <c r="B85" s="12"/>
      <c r="I85" s="96"/>
      <c r="J85" s="97"/>
      <c r="AB85" s="56"/>
      <c r="AC85" s="38"/>
      <c r="AD85" s="38"/>
      <c r="AE85" s="38"/>
      <c r="AF85" s="38"/>
      <c r="AG85" s="38"/>
      <c r="AH85" s="38"/>
      <c r="AI85" s="38"/>
      <c r="AJ85" s="38"/>
      <c r="AK85" s="38"/>
      <c r="AL85" s="38"/>
      <c r="AM85" s="38"/>
      <c r="AN85" s="38"/>
      <c r="AO85" s="38"/>
      <c r="AP85" s="38"/>
      <c r="AQ85" s="38"/>
      <c r="AR85" s="38"/>
      <c r="AS85" s="38"/>
      <c r="AT85" s="38"/>
      <c r="AU85" s="38"/>
      <c r="AV85" s="38"/>
      <c r="AW85" s="38"/>
    </row>
    <row r="86" ht="14.25" customHeight="1">
      <c r="A86" s="30"/>
      <c r="B86" s="12"/>
      <c r="I86" s="96"/>
      <c r="J86" s="97"/>
      <c r="AB86" s="56"/>
      <c r="AC86" s="38"/>
      <c r="AD86" s="38"/>
      <c r="AE86" s="38"/>
      <c r="AF86" s="38"/>
      <c r="AG86" s="38"/>
      <c r="AH86" s="38"/>
      <c r="AI86" s="38"/>
      <c r="AJ86" s="38"/>
      <c r="AK86" s="38"/>
      <c r="AL86" s="38"/>
      <c r="AM86" s="38"/>
      <c r="AN86" s="38"/>
      <c r="AO86" s="38"/>
      <c r="AP86" s="38"/>
      <c r="AQ86" s="38"/>
      <c r="AR86" s="38"/>
      <c r="AS86" s="38"/>
      <c r="AT86" s="38"/>
      <c r="AU86" s="38"/>
      <c r="AV86" s="38"/>
      <c r="AW86" s="38"/>
    </row>
    <row r="87" ht="14.25" customHeight="1">
      <c r="A87" s="30"/>
      <c r="B87" s="12"/>
      <c r="I87" s="96"/>
      <c r="J87" s="97"/>
      <c r="AB87" s="56"/>
      <c r="AC87" s="38"/>
      <c r="AD87" s="38"/>
      <c r="AE87" s="38"/>
      <c r="AF87" s="38"/>
      <c r="AG87" s="38"/>
      <c r="AH87" s="38"/>
      <c r="AI87" s="38"/>
      <c r="AJ87" s="38"/>
      <c r="AK87" s="38"/>
      <c r="AL87" s="38"/>
      <c r="AM87" s="38"/>
      <c r="AN87" s="38"/>
      <c r="AO87" s="38"/>
      <c r="AP87" s="38"/>
      <c r="AQ87" s="38"/>
      <c r="AR87" s="38"/>
      <c r="AS87" s="38"/>
      <c r="AT87" s="38"/>
      <c r="AU87" s="38"/>
      <c r="AV87" s="38"/>
      <c r="AW87" s="38"/>
    </row>
    <row r="88" ht="14.25" customHeight="1">
      <c r="A88" s="30"/>
      <c r="B88" s="12"/>
      <c r="I88" s="96"/>
      <c r="J88" s="97"/>
      <c r="AB88" s="56"/>
      <c r="AC88" s="38"/>
      <c r="AD88" s="38"/>
      <c r="AE88" s="38"/>
      <c r="AF88" s="38"/>
      <c r="AG88" s="38"/>
      <c r="AH88" s="38"/>
      <c r="AI88" s="38"/>
      <c r="AJ88" s="38"/>
      <c r="AK88" s="38"/>
      <c r="AL88" s="38"/>
      <c r="AM88" s="38"/>
      <c r="AN88" s="38"/>
      <c r="AO88" s="38"/>
      <c r="AP88" s="38"/>
      <c r="AQ88" s="38"/>
      <c r="AR88" s="38"/>
      <c r="AS88" s="38"/>
      <c r="AT88" s="38"/>
      <c r="AU88" s="38"/>
      <c r="AV88" s="38"/>
      <c r="AW88" s="38"/>
    </row>
    <row r="89" ht="14.25" customHeight="1">
      <c r="A89" s="30"/>
      <c r="B89" s="12"/>
      <c r="I89" s="96"/>
      <c r="J89" s="97"/>
      <c r="AB89" s="56"/>
      <c r="AC89" s="38"/>
      <c r="AD89" s="38"/>
      <c r="AE89" s="38"/>
      <c r="AF89" s="38"/>
      <c r="AG89" s="38"/>
      <c r="AH89" s="38"/>
      <c r="AI89" s="38"/>
      <c r="AJ89" s="38"/>
      <c r="AK89" s="38"/>
      <c r="AL89" s="38"/>
      <c r="AM89" s="38"/>
      <c r="AN89" s="38"/>
      <c r="AO89" s="38"/>
      <c r="AP89" s="38"/>
      <c r="AQ89" s="38"/>
      <c r="AR89" s="38"/>
      <c r="AS89" s="38"/>
      <c r="AT89" s="38"/>
      <c r="AU89" s="38"/>
      <c r="AV89" s="38"/>
      <c r="AW89" s="38"/>
    </row>
    <row r="90" ht="14.25" customHeight="1">
      <c r="A90" s="30"/>
      <c r="B90" s="12"/>
      <c r="I90" s="96"/>
      <c r="J90" s="130"/>
      <c r="K90" s="35"/>
      <c r="L90" s="35"/>
      <c r="M90" s="35"/>
      <c r="N90" s="35"/>
      <c r="O90" s="35"/>
      <c r="P90" s="35"/>
      <c r="Q90" s="35"/>
      <c r="R90" s="35"/>
      <c r="S90" s="35"/>
      <c r="T90" s="35"/>
      <c r="U90" s="35"/>
      <c r="V90" s="35"/>
      <c r="W90" s="35"/>
      <c r="X90" s="35"/>
      <c r="Y90" s="35"/>
      <c r="Z90" s="35"/>
      <c r="AA90" s="35"/>
      <c r="AB90" s="90"/>
      <c r="AC90" s="38"/>
      <c r="AD90" s="38"/>
      <c r="AE90" s="38"/>
      <c r="AF90" s="38"/>
      <c r="AG90" s="38"/>
      <c r="AH90" s="38"/>
      <c r="AI90" s="38"/>
      <c r="AJ90" s="38"/>
      <c r="AK90" s="38"/>
      <c r="AL90" s="38"/>
      <c r="AM90" s="38"/>
      <c r="AN90" s="38"/>
      <c r="AO90" s="38"/>
      <c r="AP90" s="38"/>
      <c r="AQ90" s="38"/>
      <c r="AR90" s="38"/>
      <c r="AS90" s="38"/>
      <c r="AT90" s="38"/>
      <c r="AU90" s="38"/>
      <c r="AV90" s="38"/>
      <c r="AW90" s="38"/>
    </row>
    <row r="91" ht="14.25" customHeight="1">
      <c r="A91" s="30"/>
      <c r="B91" s="131" t="s">
        <v>47</v>
      </c>
      <c r="C91" s="92"/>
      <c r="D91" s="92"/>
      <c r="E91" s="92"/>
      <c r="F91" s="92"/>
      <c r="G91" s="92"/>
      <c r="H91" s="92"/>
      <c r="I91" s="93"/>
      <c r="J91" s="94" t="s">
        <v>48</v>
      </c>
      <c r="K91" s="92"/>
      <c r="L91" s="92"/>
      <c r="M91" s="92"/>
      <c r="N91" s="92"/>
      <c r="O91" s="92"/>
      <c r="P91" s="92"/>
      <c r="Q91" s="92"/>
      <c r="R91" s="92"/>
      <c r="S91" s="92"/>
      <c r="T91" s="92"/>
      <c r="U91" s="92"/>
      <c r="V91" s="92"/>
      <c r="W91" s="92"/>
      <c r="X91" s="92"/>
      <c r="Y91" s="92"/>
      <c r="Z91" s="92"/>
      <c r="AA91" s="92"/>
      <c r="AB91" s="95"/>
      <c r="AC91" s="38"/>
      <c r="AD91" s="38"/>
      <c r="AE91" s="38"/>
      <c r="AF91" s="38"/>
      <c r="AG91" s="38"/>
      <c r="AH91" s="38"/>
      <c r="AI91" s="38"/>
      <c r="AJ91" s="38"/>
      <c r="AK91" s="38"/>
      <c r="AL91" s="38"/>
      <c r="AM91" s="38"/>
      <c r="AN91" s="38"/>
      <c r="AO91" s="38"/>
      <c r="AP91" s="38"/>
      <c r="AQ91" s="38"/>
      <c r="AR91" s="38"/>
      <c r="AS91" s="38"/>
      <c r="AT91" s="38"/>
      <c r="AU91" s="38"/>
      <c r="AV91" s="38"/>
      <c r="AW91" s="38"/>
    </row>
    <row r="92" ht="14.25" customHeight="1">
      <c r="A92" s="30"/>
      <c r="B92" s="12"/>
      <c r="I92" s="96"/>
      <c r="J92" s="97"/>
      <c r="AB92" s="56"/>
      <c r="AC92" s="38"/>
      <c r="AD92" s="38"/>
      <c r="AE92" s="38"/>
      <c r="AF92" s="38"/>
      <c r="AG92" s="38"/>
      <c r="AH92" s="38"/>
      <c r="AI92" s="38"/>
      <c r="AJ92" s="38"/>
      <c r="AK92" s="38"/>
      <c r="AL92" s="38"/>
      <c r="AM92" s="38"/>
      <c r="AN92" s="38"/>
      <c r="AO92" s="38"/>
      <c r="AP92" s="38"/>
      <c r="AQ92" s="38"/>
      <c r="AR92" s="38"/>
      <c r="AS92" s="38"/>
      <c r="AT92" s="38"/>
      <c r="AU92" s="38"/>
      <c r="AV92" s="38"/>
      <c r="AW92" s="38"/>
    </row>
    <row r="93" ht="14.25" customHeight="1">
      <c r="A93" s="30"/>
      <c r="B93" s="12"/>
      <c r="I93" s="96"/>
      <c r="J93" s="97"/>
      <c r="AB93" s="56"/>
      <c r="AC93" s="38"/>
      <c r="AD93" s="38"/>
      <c r="AE93" s="38"/>
      <c r="AF93" s="38"/>
      <c r="AG93" s="38"/>
      <c r="AH93" s="38"/>
      <c r="AI93" s="38"/>
      <c r="AJ93" s="38"/>
      <c r="AK93" s="38"/>
      <c r="AL93" s="38"/>
      <c r="AM93" s="38"/>
      <c r="AN93" s="38"/>
      <c r="AO93" s="38"/>
      <c r="AP93" s="38"/>
      <c r="AQ93" s="38"/>
      <c r="AR93" s="38"/>
      <c r="AS93" s="38"/>
      <c r="AT93" s="38"/>
      <c r="AU93" s="38"/>
      <c r="AV93" s="38"/>
      <c r="AW93" s="38"/>
    </row>
    <row r="94" ht="14.25" customHeight="1">
      <c r="A94" s="30"/>
      <c r="B94" s="12"/>
      <c r="I94" s="96"/>
      <c r="J94" s="97"/>
      <c r="AB94" s="56"/>
      <c r="AC94" s="38"/>
      <c r="AD94" s="38"/>
      <c r="AE94" s="38"/>
      <c r="AF94" s="38"/>
      <c r="AG94" s="38"/>
      <c r="AH94" s="38"/>
      <c r="AI94" s="38"/>
      <c r="AJ94" s="38"/>
      <c r="AK94" s="38"/>
      <c r="AL94" s="38"/>
      <c r="AM94" s="38"/>
      <c r="AN94" s="38"/>
      <c r="AO94" s="38"/>
      <c r="AP94" s="38"/>
      <c r="AQ94" s="38"/>
      <c r="AR94" s="38"/>
      <c r="AS94" s="38"/>
      <c r="AT94" s="38"/>
      <c r="AU94" s="38"/>
      <c r="AV94" s="38"/>
      <c r="AW94" s="38"/>
    </row>
    <row r="95" ht="14.25" customHeight="1">
      <c r="A95" s="30"/>
      <c r="B95" s="12"/>
      <c r="I95" s="96"/>
      <c r="J95" s="97"/>
      <c r="AB95" s="56"/>
      <c r="AC95" s="38"/>
      <c r="AD95" s="38"/>
      <c r="AE95" s="38"/>
      <c r="AF95" s="38"/>
      <c r="AG95" s="38"/>
      <c r="AH95" s="38"/>
      <c r="AI95" s="38"/>
      <c r="AJ95" s="38"/>
      <c r="AK95" s="38"/>
      <c r="AL95" s="38"/>
      <c r="AM95" s="38"/>
      <c r="AN95" s="38"/>
      <c r="AO95" s="38"/>
      <c r="AP95" s="38"/>
      <c r="AQ95" s="38"/>
      <c r="AR95" s="38"/>
      <c r="AS95" s="38"/>
      <c r="AT95" s="38"/>
      <c r="AU95" s="38"/>
      <c r="AV95" s="38"/>
      <c r="AW95" s="38"/>
    </row>
    <row r="96" ht="14.25" customHeight="1">
      <c r="A96" s="30"/>
      <c r="B96" s="12"/>
      <c r="I96" s="96"/>
      <c r="J96" s="97"/>
      <c r="AB96" s="56"/>
      <c r="AC96" s="38"/>
      <c r="AD96" s="38"/>
      <c r="AE96" s="38"/>
      <c r="AF96" s="38"/>
      <c r="AG96" s="38"/>
      <c r="AH96" s="38"/>
      <c r="AI96" s="38"/>
      <c r="AJ96" s="38"/>
      <c r="AK96" s="38"/>
      <c r="AL96" s="38"/>
      <c r="AM96" s="38"/>
      <c r="AN96" s="38"/>
      <c r="AO96" s="38"/>
      <c r="AP96" s="38"/>
      <c r="AQ96" s="38"/>
      <c r="AR96" s="38"/>
      <c r="AS96" s="38"/>
      <c r="AT96" s="38"/>
      <c r="AU96" s="38"/>
      <c r="AV96" s="38"/>
      <c r="AW96" s="38"/>
    </row>
    <row r="97" ht="14.25" customHeight="1">
      <c r="A97" s="87"/>
      <c r="B97" s="12"/>
      <c r="I97" s="96"/>
      <c r="J97" s="97"/>
      <c r="AB97" s="56"/>
      <c r="AC97" s="38"/>
      <c r="AD97" s="38"/>
      <c r="AE97" s="38"/>
      <c r="AF97" s="38"/>
      <c r="AG97" s="38"/>
      <c r="AH97" s="38"/>
      <c r="AI97" s="38"/>
      <c r="AJ97" s="38"/>
      <c r="AK97" s="38"/>
      <c r="AL97" s="38"/>
      <c r="AM97" s="38"/>
      <c r="AN97" s="38"/>
      <c r="AO97" s="38"/>
      <c r="AP97" s="38"/>
      <c r="AQ97" s="38"/>
      <c r="AR97" s="38"/>
      <c r="AS97" s="38"/>
      <c r="AT97" s="38"/>
      <c r="AU97" s="38"/>
      <c r="AV97" s="38"/>
      <c r="AW97" s="38"/>
    </row>
    <row r="98" ht="14.25" customHeight="1">
      <c r="A98" s="87"/>
      <c r="B98" s="98"/>
      <c r="C98" s="99"/>
      <c r="D98" s="99"/>
      <c r="E98" s="99"/>
      <c r="F98" s="99"/>
      <c r="G98" s="99"/>
      <c r="H98" s="99"/>
      <c r="I98" s="100"/>
      <c r="J98" s="101"/>
      <c r="K98" s="99"/>
      <c r="L98" s="99"/>
      <c r="M98" s="99"/>
      <c r="N98" s="99"/>
      <c r="O98" s="99"/>
      <c r="P98" s="99"/>
      <c r="Q98" s="99"/>
      <c r="R98" s="99"/>
      <c r="S98" s="99"/>
      <c r="T98" s="99"/>
      <c r="U98" s="99"/>
      <c r="V98" s="99"/>
      <c r="W98" s="99"/>
      <c r="X98" s="99"/>
      <c r="Y98" s="99"/>
      <c r="Z98" s="99"/>
      <c r="AA98" s="99"/>
      <c r="AB98" s="102"/>
      <c r="AC98" s="38"/>
      <c r="AD98" s="38"/>
      <c r="AE98" s="38"/>
      <c r="AF98" s="38"/>
      <c r="AG98" s="38"/>
      <c r="AH98" s="38"/>
      <c r="AI98" s="38"/>
      <c r="AJ98" s="38"/>
      <c r="AK98" s="38"/>
      <c r="AL98" s="38"/>
      <c r="AM98" s="38"/>
      <c r="AN98" s="38"/>
      <c r="AO98" s="38"/>
      <c r="AP98" s="38"/>
      <c r="AQ98" s="38"/>
      <c r="AR98" s="38"/>
      <c r="AS98" s="38"/>
      <c r="AT98" s="38"/>
      <c r="AU98" s="38"/>
      <c r="AV98" s="38"/>
      <c r="AW98" s="38"/>
    </row>
    <row r="99" ht="14.25" customHeight="1">
      <c r="A99" s="87"/>
      <c r="B99" s="131" t="s">
        <v>49</v>
      </c>
      <c r="C99" s="92"/>
      <c r="D99" s="92"/>
      <c r="E99" s="92"/>
      <c r="F99" s="92"/>
      <c r="G99" s="92"/>
      <c r="H99" s="92"/>
      <c r="I99" s="93"/>
      <c r="J99" s="94" t="s">
        <v>50</v>
      </c>
      <c r="K99" s="92"/>
      <c r="L99" s="92"/>
      <c r="M99" s="92"/>
      <c r="N99" s="92"/>
      <c r="O99" s="92"/>
      <c r="P99" s="92"/>
      <c r="Q99" s="92"/>
      <c r="R99" s="92"/>
      <c r="S99" s="92"/>
      <c r="T99" s="92"/>
      <c r="U99" s="92"/>
      <c r="V99" s="92"/>
      <c r="W99" s="92"/>
      <c r="X99" s="92"/>
      <c r="Y99" s="92"/>
      <c r="Z99" s="92"/>
      <c r="AA99" s="92"/>
      <c r="AB99" s="95"/>
      <c r="AC99" s="38"/>
      <c r="AD99" s="38"/>
      <c r="AE99" s="38"/>
      <c r="AF99" s="38"/>
      <c r="AG99" s="38"/>
      <c r="AH99" s="38"/>
      <c r="AI99" s="38"/>
      <c r="AJ99" s="38"/>
      <c r="AK99" s="38"/>
      <c r="AL99" s="38"/>
      <c r="AM99" s="38"/>
      <c r="AN99" s="38"/>
      <c r="AO99" s="38"/>
      <c r="AP99" s="38"/>
      <c r="AQ99" s="38"/>
      <c r="AR99" s="38"/>
      <c r="AS99" s="38"/>
      <c r="AT99" s="38"/>
      <c r="AU99" s="38"/>
      <c r="AV99" s="38"/>
      <c r="AW99" s="38"/>
    </row>
    <row r="100" ht="14.25" customHeight="1">
      <c r="A100" s="87"/>
      <c r="B100" s="12"/>
      <c r="I100" s="96"/>
      <c r="J100" s="97"/>
      <c r="AB100" s="56"/>
      <c r="AC100" s="38"/>
      <c r="AD100" s="38"/>
      <c r="AE100" s="38"/>
      <c r="AF100" s="38"/>
      <c r="AG100" s="38"/>
      <c r="AH100" s="38"/>
      <c r="AI100" s="38"/>
      <c r="AJ100" s="38"/>
      <c r="AK100" s="38"/>
      <c r="AL100" s="38"/>
      <c r="AM100" s="38"/>
      <c r="AN100" s="38"/>
      <c r="AO100" s="38"/>
      <c r="AP100" s="38"/>
      <c r="AQ100" s="38"/>
      <c r="AR100" s="38"/>
      <c r="AS100" s="38"/>
      <c r="AT100" s="38"/>
      <c r="AU100" s="38"/>
      <c r="AV100" s="38"/>
      <c r="AW100" s="38"/>
    </row>
    <row r="101" ht="14.25" customHeight="1">
      <c r="A101" s="87"/>
      <c r="B101" s="12"/>
      <c r="I101" s="96"/>
      <c r="J101" s="97"/>
      <c r="AB101" s="56"/>
      <c r="AC101" s="132"/>
      <c r="AD101" s="38"/>
      <c r="AE101" s="38"/>
      <c r="AF101" s="38"/>
      <c r="AG101" s="38"/>
      <c r="AH101" s="38"/>
      <c r="AI101" s="38"/>
      <c r="AJ101" s="38"/>
      <c r="AK101" s="38"/>
      <c r="AL101" s="38"/>
      <c r="AM101" s="38"/>
      <c r="AN101" s="38"/>
      <c r="AO101" s="38"/>
      <c r="AP101" s="38"/>
      <c r="AQ101" s="38"/>
      <c r="AR101" s="38"/>
      <c r="AS101" s="38"/>
      <c r="AT101" s="38"/>
      <c r="AU101" s="38"/>
      <c r="AV101" s="38"/>
      <c r="AW101" s="38"/>
    </row>
    <row r="102" ht="14.25" customHeight="1">
      <c r="A102" s="87"/>
      <c r="B102" s="12"/>
      <c r="I102" s="96"/>
      <c r="J102" s="97"/>
      <c r="AB102" s="56"/>
      <c r="AC102" s="132"/>
      <c r="AD102" s="38"/>
      <c r="AE102" s="38"/>
      <c r="AF102" s="38"/>
      <c r="AG102" s="38"/>
      <c r="AH102" s="38"/>
      <c r="AI102" s="38"/>
      <c r="AJ102" s="38"/>
      <c r="AK102" s="38"/>
      <c r="AL102" s="38"/>
      <c r="AM102" s="38"/>
      <c r="AN102" s="38"/>
      <c r="AO102" s="38"/>
      <c r="AP102" s="38"/>
      <c r="AQ102" s="38"/>
      <c r="AR102" s="38"/>
      <c r="AS102" s="38"/>
      <c r="AT102" s="38"/>
      <c r="AU102" s="38"/>
      <c r="AV102" s="38"/>
      <c r="AW102" s="38"/>
    </row>
    <row r="103" ht="14.25" customHeight="1">
      <c r="A103" s="30"/>
      <c r="B103" s="12"/>
      <c r="I103" s="96"/>
      <c r="J103" s="97"/>
      <c r="AB103" s="56"/>
      <c r="AC103" s="38"/>
      <c r="AD103" s="38"/>
      <c r="AE103" s="38"/>
      <c r="AF103" s="38"/>
      <c r="AG103" s="38"/>
      <c r="AH103" s="38"/>
      <c r="AI103" s="38"/>
      <c r="AJ103" s="38"/>
      <c r="AK103" s="38"/>
      <c r="AL103" s="38"/>
      <c r="AM103" s="38"/>
      <c r="AN103" s="38"/>
      <c r="AO103" s="38"/>
      <c r="AP103" s="38"/>
      <c r="AQ103" s="38"/>
      <c r="AR103" s="38"/>
      <c r="AS103" s="38"/>
      <c r="AT103" s="38"/>
      <c r="AU103" s="38"/>
      <c r="AV103" s="38"/>
      <c r="AW103" s="38"/>
    </row>
    <row r="104" ht="14.25" customHeight="1">
      <c r="A104" s="30"/>
      <c r="B104" s="12"/>
      <c r="I104" s="96"/>
      <c r="J104" s="97"/>
      <c r="AB104" s="56"/>
      <c r="AC104" s="38"/>
      <c r="AD104" s="38"/>
      <c r="AE104" s="38"/>
      <c r="AF104" s="38"/>
      <c r="AG104" s="38"/>
      <c r="AH104" s="38"/>
      <c r="AI104" s="38"/>
      <c r="AJ104" s="38"/>
      <c r="AK104" s="38"/>
      <c r="AL104" s="38"/>
      <c r="AM104" s="38"/>
      <c r="AN104" s="38"/>
      <c r="AO104" s="38"/>
      <c r="AP104" s="38"/>
      <c r="AQ104" s="38"/>
      <c r="AR104" s="38"/>
      <c r="AS104" s="38"/>
      <c r="AT104" s="38"/>
      <c r="AU104" s="38"/>
      <c r="AV104" s="38"/>
      <c r="AW104" s="38"/>
    </row>
    <row r="105" ht="14.25" customHeight="1">
      <c r="A105" s="30"/>
      <c r="B105" s="12"/>
      <c r="I105" s="96"/>
      <c r="J105" s="97"/>
      <c r="AB105" s="56"/>
      <c r="AC105" s="38"/>
      <c r="AD105" s="38"/>
      <c r="AE105" s="38"/>
      <c r="AF105" s="38"/>
      <c r="AG105" s="38"/>
      <c r="AH105" s="38"/>
      <c r="AI105" s="38"/>
      <c r="AJ105" s="38"/>
      <c r="AK105" s="38"/>
      <c r="AL105" s="38"/>
      <c r="AM105" s="38"/>
      <c r="AN105" s="38"/>
      <c r="AO105" s="38"/>
      <c r="AP105" s="38"/>
      <c r="AQ105" s="38"/>
      <c r="AR105" s="38"/>
      <c r="AS105" s="38"/>
      <c r="AT105" s="38"/>
      <c r="AU105" s="38"/>
      <c r="AV105" s="38"/>
      <c r="AW105" s="38"/>
    </row>
    <row r="106" ht="14.25" customHeight="1">
      <c r="A106" s="30"/>
      <c r="B106" s="12"/>
      <c r="I106" s="96"/>
      <c r="J106" s="130"/>
      <c r="K106" s="35"/>
      <c r="L106" s="35"/>
      <c r="M106" s="35"/>
      <c r="N106" s="35"/>
      <c r="O106" s="35"/>
      <c r="P106" s="35"/>
      <c r="Q106" s="35"/>
      <c r="R106" s="35"/>
      <c r="S106" s="35"/>
      <c r="T106" s="35"/>
      <c r="U106" s="35"/>
      <c r="V106" s="35"/>
      <c r="W106" s="35"/>
      <c r="X106" s="35"/>
      <c r="Y106" s="35"/>
      <c r="Z106" s="35"/>
      <c r="AA106" s="35"/>
      <c r="AB106" s="90"/>
      <c r="AC106" s="38"/>
      <c r="AD106" s="38"/>
      <c r="AE106" s="38"/>
      <c r="AF106" s="38"/>
      <c r="AG106" s="38"/>
      <c r="AH106" s="38"/>
      <c r="AI106" s="38"/>
      <c r="AJ106" s="38"/>
      <c r="AK106" s="38"/>
      <c r="AL106" s="38"/>
      <c r="AM106" s="38"/>
      <c r="AN106" s="38"/>
      <c r="AO106" s="38"/>
      <c r="AP106" s="38"/>
      <c r="AQ106" s="38"/>
      <c r="AR106" s="38"/>
      <c r="AS106" s="38"/>
      <c r="AT106" s="38"/>
      <c r="AU106" s="38"/>
      <c r="AV106" s="38"/>
      <c r="AW106" s="38"/>
    </row>
    <row r="107" ht="14.25" customHeight="1">
      <c r="A107" s="30"/>
      <c r="B107" s="131" t="s">
        <v>51</v>
      </c>
      <c r="C107" s="92"/>
      <c r="D107" s="92"/>
      <c r="E107" s="92"/>
      <c r="F107" s="92"/>
      <c r="G107" s="92"/>
      <c r="H107" s="92"/>
      <c r="I107" s="93"/>
      <c r="J107" s="94" t="s">
        <v>52</v>
      </c>
      <c r="K107" s="92"/>
      <c r="L107" s="92"/>
      <c r="M107" s="92"/>
      <c r="N107" s="92"/>
      <c r="O107" s="92"/>
      <c r="P107" s="92"/>
      <c r="Q107" s="92"/>
      <c r="R107" s="92"/>
      <c r="S107" s="92"/>
      <c r="T107" s="92"/>
      <c r="U107" s="92"/>
      <c r="V107" s="92"/>
      <c r="W107" s="92"/>
      <c r="X107" s="92"/>
      <c r="Y107" s="92"/>
      <c r="Z107" s="92"/>
      <c r="AA107" s="92"/>
      <c r="AB107" s="95"/>
      <c r="AC107" s="38"/>
      <c r="AD107" s="38"/>
      <c r="AE107" s="38"/>
      <c r="AF107" s="38"/>
      <c r="AG107" s="38"/>
      <c r="AH107" s="38"/>
      <c r="AI107" s="38"/>
      <c r="AJ107" s="38"/>
      <c r="AK107" s="38"/>
      <c r="AL107" s="38"/>
      <c r="AM107" s="38"/>
      <c r="AN107" s="38"/>
      <c r="AO107" s="38"/>
      <c r="AP107" s="38"/>
      <c r="AQ107" s="38"/>
      <c r="AR107" s="38"/>
      <c r="AS107" s="38"/>
      <c r="AT107" s="38"/>
      <c r="AU107" s="38"/>
      <c r="AV107" s="38"/>
      <c r="AW107" s="38"/>
    </row>
    <row r="108" ht="14.25" customHeight="1">
      <c r="A108" s="30"/>
      <c r="B108" s="12"/>
      <c r="I108" s="96"/>
      <c r="J108" s="97"/>
      <c r="AB108" s="56"/>
      <c r="AC108" s="38"/>
      <c r="AD108" s="38"/>
      <c r="AE108" s="38"/>
      <c r="AF108" s="38"/>
      <c r="AG108" s="38"/>
      <c r="AH108" s="38"/>
      <c r="AI108" s="38"/>
      <c r="AJ108" s="38"/>
      <c r="AK108" s="38"/>
      <c r="AL108" s="38"/>
      <c r="AM108" s="38"/>
      <c r="AN108" s="38"/>
      <c r="AO108" s="38"/>
      <c r="AP108" s="38"/>
      <c r="AQ108" s="38"/>
      <c r="AR108" s="38"/>
      <c r="AS108" s="38"/>
      <c r="AT108" s="38"/>
      <c r="AU108" s="38"/>
      <c r="AV108" s="38"/>
      <c r="AW108" s="38"/>
    </row>
    <row r="109" ht="14.25" customHeight="1">
      <c r="A109" s="30"/>
      <c r="B109" s="12"/>
      <c r="I109" s="96"/>
      <c r="J109" s="97"/>
      <c r="AB109" s="56"/>
      <c r="AC109" s="38"/>
      <c r="AD109" s="38"/>
      <c r="AE109" s="38"/>
      <c r="AF109" s="38"/>
      <c r="AG109" s="38"/>
      <c r="AH109" s="38"/>
      <c r="AI109" s="38"/>
      <c r="AJ109" s="38"/>
      <c r="AK109" s="38"/>
      <c r="AL109" s="38"/>
      <c r="AM109" s="38"/>
      <c r="AN109" s="38"/>
      <c r="AO109" s="38"/>
      <c r="AP109" s="38"/>
      <c r="AQ109" s="38"/>
      <c r="AR109" s="38"/>
      <c r="AS109" s="38"/>
      <c r="AT109" s="38"/>
      <c r="AU109" s="38"/>
      <c r="AV109" s="38"/>
      <c r="AW109" s="38"/>
    </row>
    <row r="110" ht="14.25" customHeight="1">
      <c r="A110" s="30"/>
      <c r="B110" s="12"/>
      <c r="I110" s="96"/>
      <c r="J110" s="97"/>
      <c r="AB110" s="56"/>
      <c r="AC110" s="38"/>
      <c r="AD110" s="38"/>
      <c r="AE110" s="38"/>
      <c r="AF110" s="38"/>
      <c r="AG110" s="38"/>
      <c r="AH110" s="38"/>
      <c r="AI110" s="38"/>
      <c r="AJ110" s="38"/>
      <c r="AK110" s="38"/>
      <c r="AL110" s="38"/>
      <c r="AM110" s="38"/>
      <c r="AN110" s="38"/>
      <c r="AO110" s="38"/>
      <c r="AP110" s="38"/>
      <c r="AQ110" s="38"/>
      <c r="AR110" s="38"/>
      <c r="AS110" s="38"/>
      <c r="AT110" s="38"/>
      <c r="AU110" s="38"/>
      <c r="AV110" s="38"/>
      <c r="AW110" s="38"/>
    </row>
    <row r="111" ht="14.25" customHeight="1">
      <c r="A111" s="30"/>
      <c r="B111" s="12"/>
      <c r="I111" s="96"/>
      <c r="J111" s="97"/>
      <c r="AB111" s="56"/>
      <c r="AC111" s="38"/>
      <c r="AD111" s="38"/>
      <c r="AE111" s="38"/>
      <c r="AF111" s="38"/>
      <c r="AG111" s="38"/>
      <c r="AH111" s="38"/>
      <c r="AI111" s="38"/>
      <c r="AJ111" s="38"/>
      <c r="AK111" s="38"/>
      <c r="AL111" s="38"/>
      <c r="AM111" s="38"/>
      <c r="AN111" s="38"/>
      <c r="AO111" s="38"/>
      <c r="AP111" s="38"/>
      <c r="AQ111" s="38"/>
      <c r="AR111" s="38"/>
      <c r="AS111" s="38"/>
      <c r="AT111" s="38"/>
      <c r="AU111" s="38"/>
      <c r="AV111" s="38"/>
      <c r="AW111" s="38"/>
    </row>
    <row r="112" ht="14.25" customHeight="1">
      <c r="A112" s="30"/>
      <c r="B112" s="12"/>
      <c r="I112" s="96"/>
      <c r="J112" s="97"/>
      <c r="AB112" s="56"/>
      <c r="AC112" s="38"/>
      <c r="AD112" s="38"/>
      <c r="AE112" s="38"/>
      <c r="AF112" s="38"/>
      <c r="AG112" s="38"/>
      <c r="AH112" s="38"/>
      <c r="AI112" s="38"/>
      <c r="AJ112" s="38"/>
      <c r="AK112" s="38"/>
      <c r="AL112" s="38"/>
      <c r="AM112" s="38"/>
      <c r="AN112" s="38"/>
      <c r="AO112" s="38"/>
      <c r="AP112" s="38"/>
      <c r="AQ112" s="38"/>
      <c r="AR112" s="38"/>
      <c r="AS112" s="38"/>
      <c r="AT112" s="38"/>
      <c r="AU112" s="38"/>
      <c r="AV112" s="38"/>
      <c r="AW112" s="38"/>
    </row>
    <row r="113" ht="14.25" customHeight="1">
      <c r="A113" s="30"/>
      <c r="B113" s="12"/>
      <c r="I113" s="96"/>
      <c r="J113" s="97"/>
      <c r="AB113" s="56"/>
      <c r="AC113" s="38"/>
      <c r="AD113" s="38"/>
      <c r="AE113" s="38"/>
      <c r="AF113" s="38"/>
      <c r="AG113" s="38"/>
      <c r="AH113" s="38"/>
      <c r="AI113" s="38"/>
      <c r="AJ113" s="38"/>
      <c r="AK113" s="38"/>
      <c r="AL113" s="38"/>
      <c r="AM113" s="38"/>
      <c r="AN113" s="38"/>
      <c r="AO113" s="38"/>
      <c r="AP113" s="38"/>
      <c r="AQ113" s="38"/>
      <c r="AR113" s="38"/>
      <c r="AS113" s="38"/>
      <c r="AT113" s="38"/>
      <c r="AU113" s="38"/>
      <c r="AV113" s="38"/>
      <c r="AW113" s="38"/>
    </row>
    <row r="114" ht="14.25" customHeight="1">
      <c r="A114" s="30"/>
      <c r="B114" s="14"/>
      <c r="C114" s="15"/>
      <c r="D114" s="15"/>
      <c r="E114" s="15"/>
      <c r="F114" s="15"/>
      <c r="G114" s="15"/>
      <c r="H114" s="15"/>
      <c r="I114" s="104"/>
      <c r="J114" s="105"/>
      <c r="K114" s="15"/>
      <c r="L114" s="15"/>
      <c r="M114" s="15"/>
      <c r="N114" s="15"/>
      <c r="O114" s="15"/>
      <c r="P114" s="15"/>
      <c r="Q114" s="15"/>
      <c r="R114" s="15"/>
      <c r="S114" s="15"/>
      <c r="T114" s="15"/>
      <c r="U114" s="15"/>
      <c r="V114" s="15"/>
      <c r="W114" s="15"/>
      <c r="X114" s="15"/>
      <c r="Y114" s="15"/>
      <c r="Z114" s="15"/>
      <c r="AA114" s="15"/>
      <c r="AB114" s="57"/>
      <c r="AC114" s="38"/>
      <c r="AD114" s="38"/>
      <c r="AE114" s="38"/>
      <c r="AF114" s="38"/>
      <c r="AG114" s="38"/>
      <c r="AH114" s="38"/>
      <c r="AI114" s="38"/>
      <c r="AJ114" s="38"/>
      <c r="AK114" s="38"/>
      <c r="AL114" s="38"/>
      <c r="AM114" s="38"/>
      <c r="AN114" s="38"/>
      <c r="AO114" s="38"/>
      <c r="AP114" s="38"/>
      <c r="AQ114" s="38"/>
      <c r="AR114" s="38"/>
      <c r="AS114" s="38"/>
      <c r="AT114" s="38"/>
      <c r="AU114" s="38"/>
      <c r="AV114" s="38"/>
      <c r="AW114" s="38"/>
    </row>
    <row r="115" ht="14.25" customHeight="1">
      <c r="A115" s="30"/>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38"/>
      <c r="AD115" s="38"/>
      <c r="AE115" s="38"/>
      <c r="AF115" s="38"/>
      <c r="AG115" s="38"/>
      <c r="AH115" s="38"/>
      <c r="AI115" s="38"/>
      <c r="AJ115" s="38"/>
      <c r="AK115" s="38"/>
      <c r="AL115" s="38"/>
      <c r="AM115" s="38"/>
      <c r="AN115" s="38"/>
      <c r="AO115" s="38"/>
      <c r="AP115" s="38"/>
      <c r="AQ115" s="38"/>
      <c r="AR115" s="38"/>
      <c r="AS115" s="38"/>
      <c r="AT115" s="38"/>
      <c r="AU115" s="38"/>
      <c r="AV115" s="38"/>
      <c r="AW115" s="38"/>
    </row>
    <row r="116" ht="14.25" customHeight="1">
      <c r="A116" s="30"/>
      <c r="B116" s="58" t="s">
        <v>53</v>
      </c>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59"/>
      <c r="AC116" s="38"/>
      <c r="AD116" s="38"/>
      <c r="AE116" s="38"/>
      <c r="AF116" s="38"/>
      <c r="AG116" s="38"/>
      <c r="AH116" s="38"/>
      <c r="AI116" s="38"/>
      <c r="AJ116" s="38"/>
      <c r="AK116" s="38"/>
      <c r="AL116" s="38"/>
      <c r="AM116" s="38"/>
      <c r="AN116" s="38"/>
      <c r="AO116" s="38"/>
      <c r="AP116" s="38"/>
      <c r="AQ116" s="38"/>
      <c r="AR116" s="38"/>
      <c r="AS116" s="38"/>
      <c r="AT116" s="38"/>
      <c r="AU116" s="38"/>
      <c r="AV116" s="38"/>
      <c r="AW116" s="38"/>
    </row>
    <row r="117" ht="14.25" customHeight="1">
      <c r="A117" s="30"/>
      <c r="B117" s="127" t="s">
        <v>54</v>
      </c>
      <c r="C117" s="8"/>
      <c r="D117" s="8"/>
      <c r="E117" s="8"/>
      <c r="F117" s="8"/>
      <c r="G117" s="8"/>
      <c r="H117" s="8"/>
      <c r="I117" s="128"/>
      <c r="J117" s="129" t="s">
        <v>55</v>
      </c>
      <c r="K117" s="8"/>
      <c r="L117" s="8"/>
      <c r="M117" s="8"/>
      <c r="N117" s="8"/>
      <c r="O117" s="8"/>
      <c r="P117" s="8"/>
      <c r="Q117" s="8"/>
      <c r="R117" s="8"/>
      <c r="S117" s="8"/>
      <c r="T117" s="8"/>
      <c r="U117" s="8"/>
      <c r="V117" s="8"/>
      <c r="W117" s="8"/>
      <c r="X117" s="8"/>
      <c r="Y117" s="8"/>
      <c r="Z117" s="8"/>
      <c r="AA117" s="8"/>
      <c r="AB117" s="55"/>
      <c r="AC117" s="38"/>
      <c r="AD117" s="38"/>
      <c r="AE117" s="38"/>
      <c r="AF117" s="38"/>
      <c r="AG117" s="38"/>
      <c r="AH117" s="38"/>
      <c r="AI117" s="38"/>
      <c r="AJ117" s="38"/>
      <c r="AK117" s="38"/>
      <c r="AL117" s="38"/>
      <c r="AM117" s="38"/>
      <c r="AN117" s="38"/>
      <c r="AO117" s="38"/>
      <c r="AP117" s="38"/>
      <c r="AQ117" s="38"/>
      <c r="AR117" s="38"/>
      <c r="AS117" s="38"/>
      <c r="AT117" s="38"/>
      <c r="AU117" s="38"/>
      <c r="AV117" s="38"/>
      <c r="AW117" s="38"/>
    </row>
    <row r="118" ht="14.25" customHeight="1">
      <c r="A118" s="30"/>
      <c r="B118" s="12"/>
      <c r="I118" s="96"/>
      <c r="J118" s="97"/>
      <c r="AB118" s="56"/>
      <c r="AC118" s="38"/>
      <c r="AD118" s="38"/>
      <c r="AE118" s="38"/>
      <c r="AF118" s="38"/>
      <c r="AG118" s="38"/>
      <c r="AH118" s="38"/>
      <c r="AI118" s="38"/>
      <c r="AJ118" s="38"/>
      <c r="AK118" s="38"/>
      <c r="AL118" s="38"/>
      <c r="AM118" s="38"/>
      <c r="AN118" s="38"/>
      <c r="AO118" s="38"/>
      <c r="AP118" s="38"/>
      <c r="AQ118" s="38"/>
      <c r="AR118" s="38"/>
      <c r="AS118" s="38"/>
      <c r="AT118" s="38"/>
      <c r="AU118" s="38"/>
      <c r="AV118" s="38"/>
      <c r="AW118" s="38"/>
    </row>
    <row r="119" ht="14.25" customHeight="1">
      <c r="A119" s="30"/>
      <c r="B119" s="12"/>
      <c r="I119" s="96"/>
      <c r="J119" s="97"/>
      <c r="AB119" s="56"/>
      <c r="AC119" s="38"/>
      <c r="AD119" s="38"/>
      <c r="AE119" s="38"/>
      <c r="AF119" s="38"/>
      <c r="AG119" s="38"/>
      <c r="AH119" s="38"/>
      <c r="AI119" s="38"/>
      <c r="AJ119" s="38"/>
      <c r="AK119" s="38"/>
      <c r="AL119" s="38"/>
      <c r="AM119" s="38"/>
      <c r="AN119" s="38"/>
      <c r="AO119" s="38"/>
      <c r="AP119" s="38"/>
      <c r="AQ119" s="38"/>
      <c r="AR119" s="38"/>
      <c r="AS119" s="38"/>
      <c r="AT119" s="38"/>
      <c r="AU119" s="38"/>
      <c r="AV119" s="38"/>
      <c r="AW119" s="38"/>
    </row>
    <row r="120" ht="14.25" customHeight="1">
      <c r="A120" s="30"/>
      <c r="B120" s="12"/>
      <c r="I120" s="96"/>
      <c r="J120" s="97"/>
      <c r="AB120" s="56"/>
      <c r="AC120" s="38"/>
      <c r="AD120" s="38"/>
      <c r="AE120" s="38"/>
      <c r="AF120" s="38"/>
      <c r="AG120" s="38"/>
      <c r="AH120" s="38"/>
      <c r="AI120" s="38"/>
      <c r="AJ120" s="38"/>
      <c r="AK120" s="38"/>
      <c r="AL120" s="38"/>
      <c r="AM120" s="38"/>
      <c r="AN120" s="38"/>
      <c r="AO120" s="38"/>
      <c r="AP120" s="38"/>
      <c r="AQ120" s="38"/>
      <c r="AR120" s="38"/>
      <c r="AS120" s="38"/>
      <c r="AT120" s="38"/>
      <c r="AU120" s="38"/>
      <c r="AV120" s="38"/>
      <c r="AW120" s="38"/>
    </row>
    <row r="121" ht="14.25" customHeight="1">
      <c r="A121" s="30"/>
      <c r="B121" s="12"/>
      <c r="I121" s="96"/>
      <c r="J121" s="97"/>
      <c r="AB121" s="56"/>
      <c r="AC121" s="38"/>
      <c r="AD121" s="38"/>
      <c r="AE121" s="38"/>
      <c r="AF121" s="38"/>
      <c r="AG121" s="38"/>
      <c r="AH121" s="38"/>
      <c r="AI121" s="38"/>
      <c r="AJ121" s="38"/>
      <c r="AK121" s="38"/>
      <c r="AL121" s="38"/>
      <c r="AM121" s="38"/>
      <c r="AN121" s="38"/>
      <c r="AO121" s="38"/>
      <c r="AP121" s="38"/>
      <c r="AQ121" s="38"/>
      <c r="AR121" s="38"/>
      <c r="AS121" s="38"/>
      <c r="AT121" s="38"/>
      <c r="AU121" s="38"/>
      <c r="AV121" s="38"/>
      <c r="AW121" s="38"/>
    </row>
    <row r="122" ht="14.25" customHeight="1">
      <c r="A122" s="30"/>
      <c r="B122" s="12"/>
      <c r="I122" s="96"/>
      <c r="J122" s="97"/>
      <c r="AB122" s="56"/>
      <c r="AC122" s="38"/>
      <c r="AD122" s="38"/>
      <c r="AE122" s="38"/>
      <c r="AF122" s="38"/>
      <c r="AG122" s="38"/>
      <c r="AH122" s="38"/>
      <c r="AI122" s="38"/>
      <c r="AJ122" s="38"/>
      <c r="AK122" s="38"/>
      <c r="AL122" s="38"/>
      <c r="AM122" s="38"/>
      <c r="AN122" s="38"/>
      <c r="AO122" s="38"/>
      <c r="AP122" s="38"/>
      <c r="AQ122" s="38"/>
      <c r="AR122" s="38"/>
      <c r="AS122" s="38"/>
      <c r="AT122" s="38"/>
      <c r="AU122" s="38"/>
      <c r="AV122" s="38"/>
      <c r="AW122" s="38"/>
    </row>
    <row r="123" ht="14.25" customHeight="1">
      <c r="A123" s="30"/>
      <c r="B123" s="12"/>
      <c r="I123" s="96"/>
      <c r="J123" s="97"/>
      <c r="AB123" s="56"/>
      <c r="AC123" s="38"/>
      <c r="AD123" s="38"/>
      <c r="AE123" s="38"/>
      <c r="AF123" s="38"/>
      <c r="AG123" s="38"/>
      <c r="AH123" s="38"/>
      <c r="AI123" s="38"/>
      <c r="AJ123" s="38"/>
      <c r="AK123" s="38"/>
      <c r="AL123" s="38"/>
      <c r="AM123" s="38"/>
      <c r="AN123" s="38"/>
      <c r="AO123" s="38"/>
      <c r="AP123" s="38"/>
      <c r="AQ123" s="38"/>
      <c r="AR123" s="38"/>
      <c r="AS123" s="38"/>
      <c r="AT123" s="38"/>
      <c r="AU123" s="38"/>
      <c r="AV123" s="38"/>
      <c r="AW123" s="38"/>
    </row>
    <row r="124" ht="14.25" customHeight="1">
      <c r="A124" s="30"/>
      <c r="B124" s="98"/>
      <c r="C124" s="99"/>
      <c r="D124" s="99"/>
      <c r="E124" s="99"/>
      <c r="F124" s="99"/>
      <c r="G124" s="99"/>
      <c r="H124" s="99"/>
      <c r="I124" s="100"/>
      <c r="J124" s="101"/>
      <c r="K124" s="99"/>
      <c r="L124" s="99"/>
      <c r="M124" s="99"/>
      <c r="N124" s="99"/>
      <c r="O124" s="99"/>
      <c r="P124" s="99"/>
      <c r="Q124" s="99"/>
      <c r="R124" s="99"/>
      <c r="S124" s="99"/>
      <c r="T124" s="99"/>
      <c r="U124" s="99"/>
      <c r="V124" s="99"/>
      <c r="W124" s="99"/>
      <c r="X124" s="99"/>
      <c r="Y124" s="99"/>
      <c r="Z124" s="99"/>
      <c r="AA124" s="99"/>
      <c r="AB124" s="102"/>
      <c r="AC124" s="38"/>
      <c r="AD124" s="38"/>
      <c r="AE124" s="38"/>
      <c r="AF124" s="38"/>
      <c r="AG124" s="38"/>
      <c r="AH124" s="38"/>
      <c r="AI124" s="38"/>
      <c r="AJ124" s="38"/>
      <c r="AK124" s="38"/>
      <c r="AL124" s="38"/>
      <c r="AM124" s="38"/>
      <c r="AN124" s="38"/>
      <c r="AO124" s="38"/>
      <c r="AP124" s="38"/>
      <c r="AQ124" s="38"/>
      <c r="AR124" s="38"/>
      <c r="AS124" s="38"/>
      <c r="AT124" s="38"/>
      <c r="AU124" s="38"/>
      <c r="AV124" s="38"/>
      <c r="AW124" s="38"/>
    </row>
    <row r="125" ht="14.25" customHeight="1">
      <c r="A125" s="30"/>
      <c r="B125" s="131" t="s">
        <v>56</v>
      </c>
      <c r="C125" s="92"/>
      <c r="D125" s="92"/>
      <c r="E125" s="92"/>
      <c r="F125" s="92"/>
      <c r="G125" s="92"/>
      <c r="H125" s="92"/>
      <c r="I125" s="93"/>
      <c r="J125" s="94" t="s">
        <v>57</v>
      </c>
      <c r="K125" s="92"/>
      <c r="L125" s="92"/>
      <c r="M125" s="92"/>
      <c r="N125" s="92"/>
      <c r="O125" s="92"/>
      <c r="P125" s="92"/>
      <c r="Q125" s="92"/>
      <c r="R125" s="92"/>
      <c r="S125" s="92"/>
      <c r="T125" s="92"/>
      <c r="U125" s="92"/>
      <c r="V125" s="92"/>
      <c r="W125" s="92"/>
      <c r="X125" s="92"/>
      <c r="Y125" s="92"/>
      <c r="Z125" s="92"/>
      <c r="AA125" s="92"/>
      <c r="AB125" s="95"/>
      <c r="AC125" s="38"/>
      <c r="AD125" s="38"/>
      <c r="AE125" s="38"/>
      <c r="AF125" s="38"/>
      <c r="AG125" s="38"/>
      <c r="AH125" s="38"/>
      <c r="AI125" s="38"/>
      <c r="AJ125" s="38"/>
      <c r="AK125" s="38"/>
      <c r="AL125" s="38"/>
      <c r="AM125" s="38"/>
      <c r="AN125" s="38"/>
      <c r="AO125" s="38"/>
      <c r="AP125" s="38"/>
      <c r="AQ125" s="38"/>
      <c r="AR125" s="38"/>
      <c r="AS125" s="38"/>
      <c r="AT125" s="38"/>
      <c r="AU125" s="38"/>
      <c r="AV125" s="38"/>
      <c r="AW125" s="38"/>
    </row>
    <row r="126" ht="14.25" customHeight="1">
      <c r="A126" s="30"/>
      <c r="B126" s="12"/>
      <c r="I126" s="96"/>
      <c r="J126" s="97"/>
      <c r="AB126" s="56"/>
      <c r="AC126" s="38"/>
      <c r="AD126" s="38"/>
      <c r="AE126" s="38"/>
      <c r="AF126" s="38"/>
      <c r="AG126" s="38"/>
      <c r="AH126" s="38"/>
      <c r="AI126" s="38"/>
      <c r="AJ126" s="38"/>
      <c r="AK126" s="38"/>
      <c r="AL126" s="38"/>
      <c r="AM126" s="38"/>
      <c r="AN126" s="38"/>
      <c r="AO126" s="38"/>
      <c r="AP126" s="38"/>
      <c r="AQ126" s="38"/>
      <c r="AR126" s="38"/>
      <c r="AS126" s="38"/>
      <c r="AT126" s="38"/>
      <c r="AU126" s="38"/>
      <c r="AV126" s="38"/>
      <c r="AW126" s="38"/>
    </row>
    <row r="127" ht="14.25" customHeight="1">
      <c r="A127" s="38"/>
      <c r="B127" s="12"/>
      <c r="I127" s="96"/>
      <c r="J127" s="97"/>
      <c r="AB127" s="56"/>
      <c r="AC127" s="38"/>
      <c r="AD127" s="38"/>
      <c r="AE127" s="38"/>
      <c r="AF127" s="38"/>
      <c r="AG127" s="38"/>
      <c r="AH127" s="38"/>
      <c r="AI127" s="38"/>
      <c r="AJ127" s="38"/>
      <c r="AK127" s="38"/>
      <c r="AL127" s="38"/>
      <c r="AM127" s="38"/>
      <c r="AN127" s="38"/>
      <c r="AO127" s="38"/>
      <c r="AP127" s="38"/>
      <c r="AQ127" s="38"/>
      <c r="AR127" s="38"/>
      <c r="AS127" s="38"/>
      <c r="AT127" s="38"/>
      <c r="AU127" s="38"/>
      <c r="AV127" s="38"/>
      <c r="AW127" s="38"/>
    </row>
    <row r="128" ht="14.25" customHeight="1">
      <c r="A128" s="38"/>
      <c r="B128" s="12"/>
      <c r="I128" s="96"/>
      <c r="J128" s="97"/>
      <c r="AB128" s="56"/>
      <c r="AC128" s="38"/>
      <c r="AD128" s="38"/>
      <c r="AE128" s="38"/>
      <c r="AF128" s="38"/>
      <c r="AG128" s="38"/>
      <c r="AH128" s="38"/>
      <c r="AI128" s="38"/>
      <c r="AJ128" s="38"/>
      <c r="AK128" s="38"/>
      <c r="AL128" s="38"/>
      <c r="AM128" s="38"/>
      <c r="AN128" s="38"/>
      <c r="AO128" s="38"/>
      <c r="AP128" s="38"/>
      <c r="AQ128" s="38"/>
      <c r="AR128" s="38"/>
      <c r="AS128" s="38"/>
      <c r="AT128" s="38"/>
      <c r="AU128" s="38"/>
      <c r="AV128" s="38"/>
      <c r="AW128" s="38"/>
    </row>
    <row r="129" ht="14.25" customHeight="1">
      <c r="A129" s="38"/>
      <c r="B129" s="12"/>
      <c r="I129" s="96"/>
      <c r="J129" s="97"/>
      <c r="AB129" s="56"/>
      <c r="AC129" s="38"/>
      <c r="AD129" s="38"/>
      <c r="AE129" s="38"/>
      <c r="AF129" s="38"/>
      <c r="AG129" s="38"/>
      <c r="AH129" s="38"/>
      <c r="AI129" s="38"/>
      <c r="AJ129" s="38"/>
      <c r="AK129" s="38"/>
      <c r="AL129" s="38"/>
      <c r="AM129" s="38"/>
      <c r="AN129" s="38"/>
      <c r="AO129" s="38"/>
      <c r="AP129" s="38"/>
      <c r="AQ129" s="38"/>
      <c r="AR129" s="38"/>
      <c r="AS129" s="38"/>
      <c r="AT129" s="38"/>
      <c r="AU129" s="38"/>
      <c r="AV129" s="38"/>
      <c r="AW129" s="38"/>
    </row>
    <row r="130" ht="14.25" customHeight="1">
      <c r="A130" s="38"/>
      <c r="B130" s="12"/>
      <c r="I130" s="96"/>
      <c r="J130" s="97"/>
      <c r="AB130" s="56"/>
      <c r="AC130" s="38"/>
      <c r="AD130" s="38"/>
      <c r="AE130" s="38"/>
      <c r="AF130" s="38"/>
      <c r="AG130" s="38"/>
      <c r="AH130" s="38"/>
      <c r="AI130" s="38"/>
      <c r="AJ130" s="38"/>
      <c r="AK130" s="38"/>
      <c r="AL130" s="38"/>
      <c r="AM130" s="38"/>
      <c r="AN130" s="38"/>
      <c r="AO130" s="38"/>
      <c r="AP130" s="38"/>
      <c r="AQ130" s="38"/>
      <c r="AR130" s="38"/>
      <c r="AS130" s="38"/>
      <c r="AT130" s="38"/>
      <c r="AU130" s="38"/>
      <c r="AV130" s="38"/>
      <c r="AW130" s="38"/>
    </row>
    <row r="131" ht="14.25" customHeight="1">
      <c r="A131" s="38"/>
      <c r="B131" s="12"/>
      <c r="I131" s="96"/>
      <c r="J131" s="97"/>
      <c r="AB131" s="56"/>
      <c r="AC131" s="38"/>
      <c r="AD131" s="38"/>
      <c r="AE131" s="38"/>
      <c r="AF131" s="38"/>
      <c r="AG131" s="38"/>
      <c r="AH131" s="38"/>
      <c r="AI131" s="38"/>
      <c r="AJ131" s="38"/>
      <c r="AK131" s="38"/>
      <c r="AL131" s="38"/>
      <c r="AM131" s="38"/>
      <c r="AN131" s="38"/>
      <c r="AO131" s="38"/>
      <c r="AP131" s="38"/>
      <c r="AQ131" s="38"/>
      <c r="AR131" s="38"/>
      <c r="AS131" s="38"/>
      <c r="AT131" s="38"/>
      <c r="AU131" s="38"/>
      <c r="AV131" s="38"/>
      <c r="AW131" s="38"/>
    </row>
    <row r="132" ht="14.25" customHeight="1">
      <c r="A132" s="38"/>
      <c r="B132" s="12"/>
      <c r="I132" s="96"/>
      <c r="J132" s="97"/>
      <c r="AB132" s="56"/>
      <c r="AC132" s="38"/>
      <c r="AD132" s="38"/>
      <c r="AE132" s="38"/>
      <c r="AF132" s="38"/>
      <c r="AG132" s="38"/>
      <c r="AH132" s="38"/>
      <c r="AI132" s="38"/>
      <c r="AJ132" s="38"/>
      <c r="AK132" s="38"/>
      <c r="AL132" s="38"/>
      <c r="AM132" s="38"/>
      <c r="AN132" s="38"/>
      <c r="AO132" s="38"/>
      <c r="AP132" s="38"/>
      <c r="AQ132" s="38"/>
      <c r="AR132" s="38"/>
      <c r="AS132" s="38"/>
      <c r="AT132" s="38"/>
      <c r="AU132" s="38"/>
      <c r="AV132" s="38"/>
      <c r="AW132" s="38"/>
    </row>
    <row r="133" ht="14.25" customHeight="1">
      <c r="A133" s="38"/>
      <c r="B133" s="12"/>
      <c r="I133" s="96"/>
      <c r="J133" s="97"/>
      <c r="AB133" s="56"/>
      <c r="AC133" s="38"/>
      <c r="AD133" s="38"/>
      <c r="AE133" s="38"/>
      <c r="AF133" s="38"/>
      <c r="AG133" s="38"/>
      <c r="AH133" s="38"/>
      <c r="AI133" s="38"/>
      <c r="AJ133" s="38"/>
      <c r="AK133" s="38"/>
      <c r="AL133" s="38"/>
      <c r="AM133" s="38"/>
      <c r="AN133" s="38"/>
      <c r="AO133" s="38"/>
      <c r="AP133" s="38"/>
      <c r="AQ133" s="38"/>
      <c r="AR133" s="38"/>
      <c r="AS133" s="38"/>
      <c r="AT133" s="38"/>
      <c r="AU133" s="38"/>
      <c r="AV133" s="38"/>
      <c r="AW133" s="38"/>
    </row>
    <row r="134" ht="14.25" customHeight="1">
      <c r="A134" s="38"/>
      <c r="B134" s="14"/>
      <c r="C134" s="15"/>
      <c r="D134" s="15"/>
      <c r="E134" s="15"/>
      <c r="F134" s="15"/>
      <c r="G134" s="15"/>
      <c r="H134" s="15"/>
      <c r="I134" s="104"/>
      <c r="J134" s="105"/>
      <c r="K134" s="15"/>
      <c r="L134" s="15"/>
      <c r="M134" s="15"/>
      <c r="N134" s="15"/>
      <c r="O134" s="15"/>
      <c r="P134" s="15"/>
      <c r="Q134" s="15"/>
      <c r="R134" s="15"/>
      <c r="S134" s="15"/>
      <c r="T134" s="15"/>
      <c r="U134" s="15"/>
      <c r="V134" s="15"/>
      <c r="W134" s="15"/>
      <c r="X134" s="15"/>
      <c r="Y134" s="15"/>
      <c r="Z134" s="15"/>
      <c r="AA134" s="15"/>
      <c r="AB134" s="57"/>
      <c r="AC134" s="38"/>
      <c r="AD134" s="38"/>
      <c r="AE134" s="38"/>
      <c r="AF134" s="38"/>
      <c r="AG134" s="38"/>
      <c r="AH134" s="38"/>
      <c r="AI134" s="38"/>
      <c r="AJ134" s="38"/>
      <c r="AK134" s="38"/>
      <c r="AL134" s="38"/>
      <c r="AM134" s="38"/>
      <c r="AN134" s="38"/>
      <c r="AO134" s="38"/>
      <c r="AP134" s="38"/>
      <c r="AQ134" s="38"/>
      <c r="AR134" s="38"/>
      <c r="AS134" s="38"/>
      <c r="AT134" s="38"/>
      <c r="AU134" s="38"/>
      <c r="AV134" s="38"/>
      <c r="AW134" s="38"/>
    </row>
    <row r="135" ht="14.25" customHeight="1">
      <c r="A135" s="38"/>
      <c r="B135" s="133"/>
      <c r="C135" s="133"/>
      <c r="D135" s="133"/>
      <c r="E135" s="133"/>
      <c r="F135" s="133"/>
      <c r="G135" s="133"/>
      <c r="H135" s="133"/>
      <c r="I135" s="133"/>
      <c r="J135" s="133"/>
      <c r="K135" s="133"/>
      <c r="L135" s="133"/>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row>
    <row r="136" ht="14.25" customHeight="1">
      <c r="A136" s="38"/>
      <c r="B136" s="58" t="s">
        <v>58</v>
      </c>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59"/>
      <c r="AC136" s="38"/>
      <c r="AD136" s="38"/>
      <c r="AE136" s="38"/>
      <c r="AF136" s="38"/>
      <c r="AG136" s="38"/>
      <c r="AH136" s="38"/>
      <c r="AI136" s="38"/>
      <c r="AJ136" s="38"/>
      <c r="AK136" s="38"/>
      <c r="AL136" s="38"/>
      <c r="AM136" s="38"/>
      <c r="AN136" s="38"/>
      <c r="AO136" s="38"/>
      <c r="AP136" s="38"/>
      <c r="AQ136" s="38"/>
      <c r="AR136" s="38"/>
      <c r="AS136" s="38"/>
      <c r="AT136" s="38"/>
      <c r="AU136" s="38"/>
      <c r="AV136" s="38"/>
      <c r="AW136" s="38"/>
    </row>
    <row r="137" ht="14.25" customHeight="1">
      <c r="A137" s="38"/>
      <c r="B137" s="127" t="s">
        <v>59</v>
      </c>
      <c r="C137" s="8"/>
      <c r="D137" s="8"/>
      <c r="E137" s="8"/>
      <c r="F137" s="8"/>
      <c r="G137" s="8"/>
      <c r="H137" s="8"/>
      <c r="I137" s="128"/>
      <c r="J137" s="129" t="s">
        <v>60</v>
      </c>
      <c r="K137" s="8"/>
      <c r="L137" s="8"/>
      <c r="M137" s="8"/>
      <c r="N137" s="8"/>
      <c r="O137" s="8"/>
      <c r="P137" s="8"/>
      <c r="Q137" s="8"/>
      <c r="R137" s="8"/>
      <c r="S137" s="8"/>
      <c r="T137" s="8"/>
      <c r="U137" s="8"/>
      <c r="V137" s="8"/>
      <c r="W137" s="8"/>
      <c r="X137" s="8"/>
      <c r="Y137" s="8"/>
      <c r="Z137" s="8"/>
      <c r="AA137" s="8"/>
      <c r="AB137" s="55"/>
      <c r="AC137" s="38"/>
      <c r="AD137" s="38"/>
      <c r="AE137" s="38"/>
      <c r="AF137" s="38"/>
      <c r="AG137" s="38"/>
      <c r="AH137" s="38"/>
      <c r="AI137" s="38"/>
      <c r="AJ137" s="38"/>
      <c r="AK137" s="38"/>
      <c r="AL137" s="38"/>
      <c r="AM137" s="38"/>
      <c r="AN137" s="38"/>
      <c r="AO137" s="38"/>
      <c r="AP137" s="38"/>
      <c r="AQ137" s="38"/>
      <c r="AR137" s="38"/>
      <c r="AS137" s="38"/>
      <c r="AT137" s="38"/>
      <c r="AU137" s="38"/>
      <c r="AV137" s="38"/>
      <c r="AW137" s="38"/>
    </row>
    <row r="138" ht="14.25" customHeight="1">
      <c r="A138" s="38"/>
      <c r="B138" s="12"/>
      <c r="I138" s="96"/>
      <c r="J138" s="97"/>
      <c r="AB138" s="56"/>
      <c r="AC138" s="38"/>
      <c r="AD138" s="38"/>
      <c r="AE138" s="38"/>
      <c r="AF138" s="38"/>
      <c r="AG138" s="38"/>
      <c r="AH138" s="38"/>
      <c r="AI138" s="38"/>
      <c r="AJ138" s="38"/>
      <c r="AK138" s="38"/>
      <c r="AL138" s="38"/>
      <c r="AM138" s="38"/>
      <c r="AN138" s="38"/>
      <c r="AO138" s="38"/>
      <c r="AP138" s="38"/>
      <c r="AQ138" s="38"/>
      <c r="AR138" s="38"/>
      <c r="AS138" s="38"/>
      <c r="AT138" s="38"/>
      <c r="AU138" s="38"/>
      <c r="AV138" s="38"/>
      <c r="AW138" s="38"/>
    </row>
    <row r="139" ht="14.25" customHeight="1">
      <c r="A139" s="38"/>
      <c r="B139" s="12"/>
      <c r="I139" s="96"/>
      <c r="J139" s="97"/>
      <c r="AB139" s="56"/>
      <c r="AC139" s="38"/>
      <c r="AD139" s="38"/>
      <c r="AE139" s="38"/>
      <c r="AF139" s="38"/>
      <c r="AG139" s="38"/>
      <c r="AH139" s="38"/>
      <c r="AI139" s="38"/>
      <c r="AJ139" s="38"/>
      <c r="AK139" s="38"/>
      <c r="AL139" s="38"/>
      <c r="AM139" s="38"/>
      <c r="AN139" s="38"/>
      <c r="AO139" s="38"/>
      <c r="AP139" s="38"/>
      <c r="AQ139" s="38"/>
      <c r="AR139" s="38"/>
      <c r="AS139" s="38"/>
      <c r="AT139" s="38"/>
      <c r="AU139" s="38"/>
      <c r="AV139" s="38"/>
      <c r="AW139" s="38"/>
    </row>
    <row r="140" ht="14.25" customHeight="1">
      <c r="A140" s="38"/>
      <c r="B140" s="12"/>
      <c r="I140" s="96"/>
      <c r="J140" s="97"/>
      <c r="AB140" s="56"/>
      <c r="AC140" s="38"/>
      <c r="AD140" s="38"/>
      <c r="AE140" s="38"/>
      <c r="AF140" s="38"/>
      <c r="AG140" s="38"/>
      <c r="AH140" s="38"/>
      <c r="AI140" s="38"/>
      <c r="AJ140" s="38"/>
      <c r="AK140" s="38"/>
      <c r="AL140" s="38"/>
      <c r="AM140" s="38"/>
      <c r="AN140" s="38"/>
      <c r="AO140" s="38"/>
      <c r="AP140" s="38"/>
      <c r="AQ140" s="38"/>
      <c r="AR140" s="38"/>
      <c r="AS140" s="38"/>
      <c r="AT140" s="38"/>
      <c r="AU140" s="38"/>
      <c r="AV140" s="38"/>
      <c r="AW140" s="38"/>
    </row>
    <row r="141" ht="14.25" customHeight="1">
      <c r="A141" s="38"/>
      <c r="B141" s="12"/>
      <c r="I141" s="96"/>
      <c r="J141" s="97"/>
      <c r="AB141" s="56"/>
      <c r="AC141" s="38"/>
      <c r="AD141" s="38"/>
      <c r="AE141" s="38"/>
      <c r="AF141" s="38"/>
      <c r="AG141" s="38"/>
      <c r="AH141" s="38"/>
      <c r="AI141" s="38"/>
      <c r="AJ141" s="38"/>
      <c r="AK141" s="38"/>
      <c r="AL141" s="38"/>
      <c r="AM141" s="38"/>
      <c r="AN141" s="38"/>
      <c r="AO141" s="38"/>
      <c r="AP141" s="38"/>
      <c r="AQ141" s="38"/>
      <c r="AR141" s="38"/>
      <c r="AS141" s="38"/>
      <c r="AT141" s="38"/>
      <c r="AU141" s="38"/>
      <c r="AV141" s="38"/>
      <c r="AW141" s="38"/>
    </row>
    <row r="142" ht="14.25" customHeight="1">
      <c r="A142" s="38"/>
      <c r="B142" s="12"/>
      <c r="I142" s="96"/>
      <c r="J142" s="97"/>
      <c r="AB142" s="56"/>
      <c r="AC142" s="38"/>
      <c r="AD142" s="38"/>
      <c r="AE142" s="38"/>
      <c r="AF142" s="38"/>
      <c r="AG142" s="38"/>
      <c r="AH142" s="38"/>
      <c r="AI142" s="38"/>
      <c r="AJ142" s="38"/>
      <c r="AK142" s="38"/>
      <c r="AL142" s="38"/>
      <c r="AM142" s="38"/>
      <c r="AN142" s="38"/>
      <c r="AO142" s="38"/>
      <c r="AP142" s="38"/>
      <c r="AQ142" s="38"/>
      <c r="AR142" s="38"/>
      <c r="AS142" s="38"/>
      <c r="AT142" s="38"/>
      <c r="AU142" s="38"/>
      <c r="AV142" s="38"/>
      <c r="AW142" s="38"/>
    </row>
    <row r="143" ht="14.25" customHeight="1">
      <c r="A143" s="38"/>
      <c r="B143" s="12"/>
      <c r="I143" s="96"/>
      <c r="J143" s="97"/>
      <c r="AB143" s="56"/>
      <c r="AC143" s="38"/>
      <c r="AD143" s="38"/>
      <c r="AE143" s="38"/>
      <c r="AF143" s="38"/>
      <c r="AG143" s="38"/>
      <c r="AH143" s="38"/>
      <c r="AI143" s="38"/>
      <c r="AJ143" s="38"/>
      <c r="AK143" s="38"/>
      <c r="AL143" s="38"/>
      <c r="AM143" s="38"/>
      <c r="AN143" s="38"/>
      <c r="AO143" s="38"/>
      <c r="AP143" s="38"/>
      <c r="AQ143" s="38"/>
      <c r="AR143" s="38"/>
      <c r="AS143" s="38"/>
      <c r="AT143" s="38"/>
      <c r="AU143" s="38"/>
      <c r="AV143" s="38"/>
      <c r="AW143" s="38"/>
    </row>
    <row r="144" ht="14.25" customHeight="1">
      <c r="A144" s="38"/>
      <c r="B144" s="98"/>
      <c r="C144" s="99"/>
      <c r="D144" s="99"/>
      <c r="E144" s="99"/>
      <c r="F144" s="99"/>
      <c r="G144" s="99"/>
      <c r="H144" s="99"/>
      <c r="I144" s="100"/>
      <c r="J144" s="101"/>
      <c r="K144" s="99"/>
      <c r="L144" s="99"/>
      <c r="M144" s="99"/>
      <c r="N144" s="99"/>
      <c r="O144" s="99"/>
      <c r="P144" s="99"/>
      <c r="Q144" s="99"/>
      <c r="R144" s="99"/>
      <c r="S144" s="99"/>
      <c r="T144" s="99"/>
      <c r="U144" s="99"/>
      <c r="V144" s="99"/>
      <c r="W144" s="99"/>
      <c r="X144" s="99"/>
      <c r="Y144" s="99"/>
      <c r="Z144" s="99"/>
      <c r="AA144" s="99"/>
      <c r="AB144" s="102"/>
      <c r="AC144" s="38"/>
      <c r="AD144" s="38"/>
      <c r="AE144" s="38"/>
      <c r="AF144" s="38"/>
      <c r="AG144" s="38"/>
      <c r="AH144" s="38"/>
      <c r="AI144" s="38"/>
      <c r="AJ144" s="38"/>
      <c r="AK144" s="38"/>
      <c r="AL144" s="38"/>
      <c r="AM144" s="38"/>
      <c r="AN144" s="38"/>
      <c r="AO144" s="38"/>
      <c r="AP144" s="38"/>
      <c r="AQ144" s="38"/>
      <c r="AR144" s="38"/>
      <c r="AS144" s="38"/>
      <c r="AT144" s="38"/>
      <c r="AU144" s="38"/>
      <c r="AV144" s="38"/>
      <c r="AW144" s="38"/>
    </row>
    <row r="145" ht="14.25" customHeight="1">
      <c r="A145" s="38"/>
      <c r="B145" s="131" t="s">
        <v>61</v>
      </c>
      <c r="C145" s="92"/>
      <c r="D145" s="92"/>
      <c r="E145" s="92"/>
      <c r="F145" s="92"/>
      <c r="G145" s="92"/>
      <c r="H145" s="92"/>
      <c r="I145" s="93"/>
      <c r="J145" s="94" t="s">
        <v>62</v>
      </c>
      <c r="K145" s="92"/>
      <c r="L145" s="92"/>
      <c r="M145" s="92"/>
      <c r="N145" s="92"/>
      <c r="O145" s="92"/>
      <c r="P145" s="92"/>
      <c r="Q145" s="92"/>
      <c r="R145" s="92"/>
      <c r="S145" s="92"/>
      <c r="T145" s="92"/>
      <c r="U145" s="92"/>
      <c r="V145" s="92"/>
      <c r="W145" s="92"/>
      <c r="X145" s="92"/>
      <c r="Y145" s="92"/>
      <c r="Z145" s="92"/>
      <c r="AA145" s="92"/>
      <c r="AB145" s="95"/>
      <c r="AC145" s="38"/>
      <c r="AD145" s="38"/>
      <c r="AE145" s="38"/>
      <c r="AF145" s="38"/>
      <c r="AG145" s="38"/>
      <c r="AH145" s="38"/>
      <c r="AI145" s="38"/>
      <c r="AJ145" s="38"/>
      <c r="AK145" s="38"/>
      <c r="AL145" s="38"/>
      <c r="AM145" s="38"/>
      <c r="AN145" s="38"/>
      <c r="AO145" s="38"/>
      <c r="AP145" s="38"/>
      <c r="AQ145" s="38"/>
      <c r="AR145" s="38"/>
      <c r="AS145" s="38"/>
      <c r="AT145" s="38"/>
      <c r="AU145" s="38"/>
      <c r="AV145" s="38"/>
      <c r="AW145" s="38"/>
    </row>
    <row r="146" ht="14.25" customHeight="1">
      <c r="A146" s="38"/>
      <c r="B146" s="12"/>
      <c r="I146" s="96"/>
      <c r="J146" s="97"/>
      <c r="AB146" s="56"/>
      <c r="AC146" s="38"/>
      <c r="AD146" s="38"/>
      <c r="AE146" s="38"/>
      <c r="AF146" s="38"/>
      <c r="AG146" s="38"/>
      <c r="AH146" s="38"/>
      <c r="AI146" s="38"/>
      <c r="AJ146" s="38"/>
      <c r="AK146" s="38"/>
      <c r="AL146" s="38"/>
      <c r="AM146" s="38"/>
      <c r="AN146" s="38"/>
      <c r="AO146" s="38"/>
      <c r="AP146" s="38"/>
      <c r="AQ146" s="38"/>
      <c r="AR146" s="38"/>
      <c r="AS146" s="38"/>
      <c r="AT146" s="38"/>
      <c r="AU146" s="38"/>
      <c r="AV146" s="38"/>
      <c r="AW146" s="38"/>
    </row>
    <row r="147" ht="14.25" customHeight="1">
      <c r="A147" s="38"/>
      <c r="B147" s="12"/>
      <c r="I147" s="96"/>
      <c r="J147" s="97"/>
      <c r="AB147" s="56"/>
      <c r="AC147" s="38"/>
      <c r="AD147" s="38"/>
      <c r="AE147" s="38"/>
      <c r="AF147" s="38"/>
      <c r="AG147" s="38"/>
      <c r="AH147" s="38"/>
      <c r="AI147" s="38"/>
      <c r="AJ147" s="38"/>
      <c r="AK147" s="38"/>
      <c r="AL147" s="38"/>
      <c r="AM147" s="38"/>
      <c r="AN147" s="38"/>
      <c r="AO147" s="38"/>
      <c r="AP147" s="38"/>
      <c r="AQ147" s="38"/>
      <c r="AR147" s="38"/>
      <c r="AS147" s="38"/>
      <c r="AT147" s="38"/>
      <c r="AU147" s="38"/>
      <c r="AV147" s="38"/>
      <c r="AW147" s="38"/>
    </row>
    <row r="148" ht="14.25" customHeight="1">
      <c r="A148" s="38"/>
      <c r="B148" s="12"/>
      <c r="I148" s="96"/>
      <c r="J148" s="97"/>
      <c r="AB148" s="56"/>
      <c r="AC148" s="38"/>
      <c r="AD148" s="38"/>
      <c r="AE148" s="38"/>
      <c r="AF148" s="38"/>
      <c r="AG148" s="38"/>
      <c r="AH148" s="38"/>
      <c r="AI148" s="38"/>
      <c r="AJ148" s="38"/>
      <c r="AK148" s="38"/>
      <c r="AL148" s="38"/>
      <c r="AM148" s="38"/>
      <c r="AN148" s="38"/>
      <c r="AO148" s="38"/>
      <c r="AP148" s="38"/>
      <c r="AQ148" s="38"/>
      <c r="AR148" s="38"/>
      <c r="AS148" s="38"/>
      <c r="AT148" s="38"/>
      <c r="AU148" s="38"/>
      <c r="AV148" s="38"/>
      <c r="AW148" s="38"/>
    </row>
    <row r="149" ht="14.25" customHeight="1">
      <c r="A149" s="38"/>
      <c r="B149" s="12"/>
      <c r="I149" s="96"/>
      <c r="J149" s="97"/>
      <c r="AB149" s="56"/>
      <c r="AC149" s="38"/>
      <c r="AD149" s="38"/>
      <c r="AE149" s="38"/>
      <c r="AF149" s="38"/>
      <c r="AG149" s="38"/>
      <c r="AH149" s="38"/>
      <c r="AI149" s="38"/>
      <c r="AJ149" s="38"/>
      <c r="AK149" s="38"/>
      <c r="AL149" s="38"/>
      <c r="AM149" s="38"/>
      <c r="AN149" s="38"/>
      <c r="AO149" s="38"/>
      <c r="AP149" s="38"/>
      <c r="AQ149" s="38"/>
      <c r="AR149" s="38"/>
      <c r="AS149" s="38"/>
      <c r="AT149" s="38"/>
      <c r="AU149" s="38"/>
      <c r="AV149" s="38"/>
      <c r="AW149" s="38"/>
    </row>
    <row r="150" ht="14.25" customHeight="1">
      <c r="A150" s="38"/>
      <c r="B150" s="12"/>
      <c r="I150" s="96"/>
      <c r="J150" s="97"/>
      <c r="AB150" s="56"/>
      <c r="AC150" s="38"/>
      <c r="AD150" s="38"/>
      <c r="AE150" s="38"/>
      <c r="AF150" s="38"/>
      <c r="AG150" s="38"/>
      <c r="AH150" s="38"/>
      <c r="AI150" s="38"/>
      <c r="AJ150" s="38"/>
      <c r="AK150" s="38"/>
      <c r="AL150" s="38"/>
      <c r="AM150" s="38"/>
      <c r="AN150" s="38"/>
      <c r="AO150" s="38"/>
      <c r="AP150" s="38"/>
      <c r="AQ150" s="38"/>
      <c r="AR150" s="38"/>
      <c r="AS150" s="38"/>
      <c r="AT150" s="38"/>
      <c r="AU150" s="38"/>
      <c r="AV150" s="38"/>
      <c r="AW150" s="38"/>
    </row>
    <row r="151" ht="14.25" customHeight="1">
      <c r="A151" s="38"/>
      <c r="B151" s="12"/>
      <c r="I151" s="96"/>
      <c r="J151" s="97"/>
      <c r="AB151" s="56"/>
      <c r="AC151" s="38"/>
      <c r="AD151" s="38"/>
      <c r="AE151" s="38"/>
      <c r="AF151" s="38"/>
      <c r="AG151" s="38"/>
      <c r="AH151" s="38"/>
      <c r="AI151" s="38"/>
      <c r="AJ151" s="38"/>
      <c r="AK151" s="38"/>
      <c r="AL151" s="38"/>
      <c r="AM151" s="38"/>
      <c r="AN151" s="38"/>
      <c r="AO151" s="38"/>
      <c r="AP151" s="38"/>
      <c r="AQ151" s="38"/>
      <c r="AR151" s="38"/>
      <c r="AS151" s="38"/>
      <c r="AT151" s="38"/>
      <c r="AU151" s="38"/>
      <c r="AV151" s="38"/>
      <c r="AW151" s="38"/>
    </row>
    <row r="152" ht="14.25" customHeight="1">
      <c r="A152" s="38"/>
      <c r="B152" s="12"/>
      <c r="I152" s="96"/>
      <c r="J152" s="97"/>
      <c r="AB152" s="56"/>
      <c r="AC152" s="38"/>
      <c r="AD152" s="38"/>
      <c r="AE152" s="38"/>
      <c r="AF152" s="38"/>
      <c r="AG152" s="38"/>
      <c r="AH152" s="38"/>
      <c r="AI152" s="38"/>
      <c r="AJ152" s="38"/>
      <c r="AK152" s="38"/>
      <c r="AL152" s="38"/>
      <c r="AM152" s="38"/>
      <c r="AN152" s="38"/>
      <c r="AO152" s="38"/>
      <c r="AP152" s="38"/>
      <c r="AQ152" s="38"/>
      <c r="AR152" s="38"/>
      <c r="AS152" s="38"/>
      <c r="AT152" s="38"/>
      <c r="AU152" s="38"/>
      <c r="AV152" s="38"/>
      <c r="AW152" s="38"/>
    </row>
    <row r="153" ht="14.25" customHeight="1">
      <c r="A153" s="38"/>
      <c r="B153" s="14"/>
      <c r="C153" s="15"/>
      <c r="D153" s="15"/>
      <c r="E153" s="15"/>
      <c r="F153" s="15"/>
      <c r="G153" s="15"/>
      <c r="H153" s="15"/>
      <c r="I153" s="104"/>
      <c r="J153" s="105"/>
      <c r="K153" s="15"/>
      <c r="L153" s="15"/>
      <c r="M153" s="15"/>
      <c r="N153" s="15"/>
      <c r="O153" s="15"/>
      <c r="P153" s="15"/>
      <c r="Q153" s="15"/>
      <c r="R153" s="15"/>
      <c r="S153" s="15"/>
      <c r="T153" s="15"/>
      <c r="U153" s="15"/>
      <c r="V153" s="15"/>
      <c r="W153" s="15"/>
      <c r="X153" s="15"/>
      <c r="Y153" s="15"/>
      <c r="Z153" s="15"/>
      <c r="AA153" s="15"/>
      <c r="AB153" s="57"/>
      <c r="AC153" s="38"/>
      <c r="AD153" s="38"/>
      <c r="AE153" s="38"/>
      <c r="AF153" s="38"/>
      <c r="AG153" s="38"/>
      <c r="AH153" s="38"/>
      <c r="AI153" s="38"/>
      <c r="AJ153" s="38"/>
      <c r="AK153" s="38"/>
      <c r="AL153" s="38"/>
      <c r="AM153" s="38"/>
      <c r="AN153" s="38"/>
      <c r="AO153" s="38"/>
      <c r="AP153" s="38"/>
      <c r="AQ153" s="38"/>
      <c r="AR153" s="38"/>
      <c r="AS153" s="38"/>
      <c r="AT153" s="38"/>
      <c r="AU153" s="38"/>
      <c r="AV153" s="38"/>
      <c r="AW153" s="38"/>
    </row>
    <row r="154" ht="14.25" customHeight="1">
      <c r="A154" s="38"/>
      <c r="B154" s="134"/>
      <c r="C154" s="15"/>
      <c r="D154" s="15"/>
      <c r="E154" s="15"/>
      <c r="F154" s="15"/>
      <c r="G154" s="15"/>
      <c r="H154" s="15"/>
      <c r="I154" s="15"/>
      <c r="J154" s="15"/>
      <c r="K154" s="15"/>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row>
    <row r="155" ht="14.25" customHeight="1">
      <c r="A155" s="38"/>
      <c r="B155" s="58" t="s">
        <v>63</v>
      </c>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59"/>
      <c r="AC155" s="38"/>
      <c r="AD155" s="38"/>
      <c r="AE155" s="38"/>
      <c r="AF155" s="38"/>
      <c r="AG155" s="38"/>
      <c r="AH155" s="38"/>
      <c r="AI155" s="38"/>
      <c r="AJ155" s="38"/>
      <c r="AK155" s="38"/>
      <c r="AL155" s="38"/>
      <c r="AM155" s="38"/>
      <c r="AN155" s="38"/>
      <c r="AO155" s="38"/>
      <c r="AP155" s="38"/>
      <c r="AQ155" s="38"/>
      <c r="AR155" s="38"/>
      <c r="AS155" s="38"/>
      <c r="AT155" s="38"/>
      <c r="AU155" s="38"/>
      <c r="AV155" s="38"/>
      <c r="AW155" s="38"/>
    </row>
    <row r="156" ht="14.25" customHeight="1">
      <c r="A156" s="38"/>
      <c r="B156" s="32"/>
      <c r="C156" s="62" t="s">
        <v>64</v>
      </c>
      <c r="D156" s="8"/>
      <c r="E156" s="8"/>
      <c r="F156" s="8"/>
      <c r="G156" s="8"/>
      <c r="H156" s="8"/>
      <c r="I156" s="8"/>
      <c r="J156" s="8"/>
      <c r="K156" s="8"/>
      <c r="L156" s="8"/>
      <c r="M156" s="8"/>
      <c r="N156" s="8"/>
      <c r="O156" s="8"/>
      <c r="P156" s="8"/>
      <c r="Q156" s="8"/>
      <c r="R156" s="8"/>
      <c r="S156" s="8"/>
      <c r="T156" s="8"/>
      <c r="U156" s="8"/>
      <c r="V156" s="8"/>
      <c r="W156" s="8"/>
      <c r="X156" s="8"/>
      <c r="Y156" s="8"/>
      <c r="Z156" s="8"/>
      <c r="AA156" s="9"/>
      <c r="AB156" s="63"/>
      <c r="AC156" s="38"/>
      <c r="AD156" s="38"/>
      <c r="AE156" s="38"/>
      <c r="AF156" s="38"/>
      <c r="AG156" s="38"/>
      <c r="AH156" s="38"/>
      <c r="AI156" s="38"/>
      <c r="AJ156" s="38"/>
      <c r="AK156" s="38"/>
      <c r="AL156" s="38"/>
      <c r="AM156" s="38"/>
      <c r="AN156" s="38"/>
      <c r="AO156" s="38"/>
      <c r="AP156" s="38"/>
      <c r="AQ156" s="38"/>
      <c r="AR156" s="38"/>
      <c r="AS156" s="38"/>
      <c r="AT156" s="38"/>
      <c r="AU156" s="38"/>
      <c r="AV156" s="38"/>
      <c r="AW156" s="38"/>
    </row>
    <row r="157" ht="14.25" customHeight="1">
      <c r="A157" s="38"/>
      <c r="B157" s="64"/>
      <c r="C157" s="65"/>
      <c r="AA157" s="13"/>
      <c r="AB157" s="66"/>
      <c r="AC157" s="38"/>
      <c r="AD157" s="38"/>
      <c r="AE157" s="38"/>
      <c r="AF157" s="38"/>
      <c r="AG157" s="38"/>
      <c r="AH157" s="38"/>
      <c r="AI157" s="38"/>
      <c r="AJ157" s="38"/>
      <c r="AK157" s="38"/>
      <c r="AL157" s="38"/>
      <c r="AM157" s="38"/>
      <c r="AN157" s="38"/>
      <c r="AO157" s="38"/>
      <c r="AP157" s="38"/>
      <c r="AQ157" s="38"/>
      <c r="AR157" s="38"/>
      <c r="AS157" s="38"/>
      <c r="AT157" s="38"/>
      <c r="AU157" s="38"/>
      <c r="AV157" s="38"/>
      <c r="AW157" s="38"/>
    </row>
    <row r="158" ht="14.25" customHeight="1">
      <c r="A158" s="38"/>
      <c r="B158" s="64"/>
      <c r="C158" s="65"/>
      <c r="AA158" s="13"/>
      <c r="AB158" s="66"/>
      <c r="AC158" s="38"/>
      <c r="AD158" s="38"/>
      <c r="AE158" s="38"/>
      <c r="AF158" s="38"/>
      <c r="AG158" s="38"/>
      <c r="AH158" s="38"/>
      <c r="AI158" s="38"/>
      <c r="AJ158" s="38"/>
      <c r="AK158" s="38"/>
      <c r="AL158" s="38"/>
      <c r="AM158" s="38"/>
      <c r="AN158" s="38"/>
      <c r="AO158" s="38"/>
      <c r="AP158" s="38"/>
      <c r="AQ158" s="38"/>
      <c r="AR158" s="38"/>
      <c r="AS158" s="38"/>
      <c r="AT158" s="38"/>
      <c r="AU158" s="38"/>
      <c r="AV158" s="38"/>
      <c r="AW158" s="38"/>
    </row>
    <row r="159" ht="14.25" customHeight="1">
      <c r="A159" s="38"/>
      <c r="B159" s="64"/>
      <c r="C159" s="65"/>
      <c r="AA159" s="13"/>
      <c r="AB159" s="66"/>
      <c r="AC159" s="38"/>
      <c r="AD159" s="38"/>
      <c r="AE159" s="38"/>
      <c r="AF159" s="38"/>
      <c r="AG159" s="38"/>
      <c r="AH159" s="38"/>
      <c r="AI159" s="38"/>
      <c r="AJ159" s="38"/>
      <c r="AK159" s="38"/>
      <c r="AL159" s="38"/>
      <c r="AM159" s="38"/>
      <c r="AN159" s="38"/>
      <c r="AO159" s="38"/>
      <c r="AP159" s="38"/>
      <c r="AQ159" s="38"/>
      <c r="AR159" s="38"/>
      <c r="AS159" s="38"/>
      <c r="AT159" s="38"/>
      <c r="AU159" s="38"/>
      <c r="AV159" s="38"/>
      <c r="AW159" s="38"/>
    </row>
    <row r="160" ht="14.25" customHeight="1">
      <c r="A160" s="135"/>
      <c r="B160" s="67"/>
      <c r="C160" s="68"/>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6"/>
      <c r="AB160" s="69"/>
      <c r="AC160" s="38"/>
      <c r="AD160" s="38"/>
      <c r="AE160" s="38"/>
      <c r="AF160" s="38"/>
      <c r="AG160" s="38"/>
      <c r="AH160" s="38"/>
      <c r="AI160" s="38"/>
      <c r="AJ160" s="38"/>
      <c r="AK160" s="38"/>
      <c r="AL160" s="38"/>
      <c r="AM160" s="38"/>
      <c r="AN160" s="38"/>
      <c r="AO160" s="38"/>
      <c r="AP160" s="38"/>
      <c r="AQ160" s="38"/>
      <c r="AR160" s="38"/>
      <c r="AS160" s="38"/>
      <c r="AT160" s="38"/>
      <c r="AU160" s="38"/>
      <c r="AV160" s="38"/>
      <c r="AW160" s="38"/>
    </row>
    <row r="161" ht="14.25" customHeight="1">
      <c r="A161" s="135"/>
      <c r="B161" s="136" t="s">
        <v>65</v>
      </c>
      <c r="C161" s="8"/>
      <c r="D161" s="8"/>
      <c r="E161" s="8"/>
      <c r="F161" s="8"/>
      <c r="G161" s="8"/>
      <c r="H161" s="8"/>
      <c r="I161" s="8"/>
      <c r="J161" s="8"/>
      <c r="K161" s="8"/>
      <c r="L161" s="8"/>
      <c r="M161" s="8"/>
      <c r="N161" s="8"/>
      <c r="O161" s="8"/>
      <c r="P161" s="8"/>
      <c r="Q161" s="8"/>
      <c r="R161" s="8"/>
      <c r="S161" s="8"/>
      <c r="T161" s="8"/>
      <c r="U161" s="8"/>
      <c r="V161" s="128"/>
      <c r="W161" s="137" t="s">
        <v>66</v>
      </c>
      <c r="X161" s="21"/>
      <c r="Y161" s="21"/>
      <c r="Z161" s="21"/>
      <c r="AA161" s="21"/>
      <c r="AB161" s="59"/>
      <c r="AC161" s="38"/>
      <c r="AD161" s="38"/>
      <c r="AE161" s="38"/>
      <c r="AF161" s="38"/>
      <c r="AG161" s="38"/>
      <c r="AH161" s="38"/>
      <c r="AI161" s="38"/>
      <c r="AJ161" s="38"/>
      <c r="AK161" s="38"/>
      <c r="AL161" s="38"/>
      <c r="AM161" s="38"/>
      <c r="AN161" s="38"/>
      <c r="AO161" s="38"/>
      <c r="AP161" s="38"/>
      <c r="AQ161" s="38"/>
      <c r="AR161" s="38"/>
      <c r="AS161" s="38"/>
      <c r="AT161" s="38"/>
      <c r="AU161" s="38"/>
      <c r="AV161" s="38"/>
      <c r="AW161" s="38"/>
    </row>
    <row r="162" ht="14.25" customHeight="1">
      <c r="A162" s="30"/>
      <c r="B162" s="138" t="s">
        <v>67</v>
      </c>
      <c r="C162" s="73"/>
      <c r="D162" s="73"/>
      <c r="E162" s="73"/>
      <c r="F162" s="73"/>
      <c r="G162" s="73"/>
      <c r="H162" s="73"/>
      <c r="I162" s="73"/>
      <c r="J162" s="73"/>
      <c r="K162" s="73"/>
      <c r="L162" s="73"/>
      <c r="M162" s="73"/>
      <c r="N162" s="73"/>
      <c r="O162" s="73"/>
      <c r="P162" s="73"/>
      <c r="Q162" s="73"/>
      <c r="R162" s="73"/>
      <c r="S162" s="73"/>
      <c r="T162" s="73"/>
      <c r="U162" s="73"/>
      <c r="V162" s="115"/>
      <c r="W162" s="116" t="b">
        <v>0</v>
      </c>
      <c r="X162" s="73"/>
      <c r="Y162" s="73"/>
      <c r="Z162" s="73"/>
      <c r="AA162" s="73"/>
      <c r="AB162" s="76"/>
      <c r="AC162" s="38"/>
      <c r="AD162" s="38"/>
      <c r="AE162" s="38"/>
      <c r="AF162" s="38"/>
      <c r="AG162" s="38"/>
      <c r="AH162" s="38"/>
      <c r="AI162" s="38"/>
      <c r="AJ162" s="38"/>
      <c r="AK162" s="38"/>
      <c r="AL162" s="38"/>
      <c r="AM162" s="38"/>
      <c r="AN162" s="38"/>
      <c r="AO162" s="38"/>
      <c r="AP162" s="38"/>
      <c r="AQ162" s="38"/>
      <c r="AR162" s="38"/>
      <c r="AS162" s="38"/>
      <c r="AT162" s="38"/>
      <c r="AU162" s="38"/>
      <c r="AV162" s="38"/>
      <c r="AW162" s="38"/>
    </row>
    <row r="163" ht="14.25" customHeight="1">
      <c r="A163" s="30"/>
      <c r="B163" s="139" t="s">
        <v>68</v>
      </c>
      <c r="C163" s="78"/>
      <c r="D163" s="78"/>
      <c r="E163" s="78"/>
      <c r="F163" s="78"/>
      <c r="G163" s="78"/>
      <c r="H163" s="78"/>
      <c r="I163" s="78"/>
      <c r="J163" s="78"/>
      <c r="K163" s="78"/>
      <c r="L163" s="78"/>
      <c r="M163" s="78"/>
      <c r="N163" s="78"/>
      <c r="O163" s="78"/>
      <c r="P163" s="78"/>
      <c r="Q163" s="78"/>
      <c r="R163" s="78"/>
      <c r="S163" s="78"/>
      <c r="T163" s="78"/>
      <c r="U163" s="78"/>
      <c r="V163" s="118"/>
      <c r="W163" s="120" t="b">
        <v>0</v>
      </c>
      <c r="X163" s="78"/>
      <c r="Y163" s="78"/>
      <c r="Z163" s="78"/>
      <c r="AA163" s="78"/>
      <c r="AB163" s="81"/>
      <c r="AC163" s="38"/>
      <c r="AD163" s="38"/>
      <c r="AE163" s="38"/>
      <c r="AF163" s="38"/>
      <c r="AG163" s="38"/>
      <c r="AH163" s="38"/>
      <c r="AI163" s="38"/>
      <c r="AJ163" s="38"/>
      <c r="AK163" s="38"/>
      <c r="AL163" s="38"/>
      <c r="AM163" s="38"/>
      <c r="AN163" s="38"/>
      <c r="AO163" s="38"/>
      <c r="AP163" s="38"/>
      <c r="AQ163" s="38"/>
      <c r="AR163" s="38"/>
      <c r="AS163" s="38"/>
      <c r="AT163" s="38"/>
      <c r="AU163" s="38"/>
      <c r="AV163" s="38"/>
      <c r="AW163" s="38"/>
    </row>
    <row r="164" ht="14.25" customHeight="1">
      <c r="A164" s="30"/>
      <c r="B164" s="139" t="s">
        <v>69</v>
      </c>
      <c r="C164" s="78"/>
      <c r="D164" s="78"/>
      <c r="E164" s="78"/>
      <c r="F164" s="78"/>
      <c r="G164" s="78"/>
      <c r="H164" s="78"/>
      <c r="I164" s="78"/>
      <c r="J164" s="78"/>
      <c r="K164" s="78"/>
      <c r="L164" s="78"/>
      <c r="M164" s="78"/>
      <c r="N164" s="78"/>
      <c r="O164" s="78"/>
      <c r="P164" s="78"/>
      <c r="Q164" s="78"/>
      <c r="R164" s="78"/>
      <c r="S164" s="78"/>
      <c r="T164" s="78"/>
      <c r="U164" s="78"/>
      <c r="V164" s="118"/>
      <c r="W164" s="120" t="b">
        <v>0</v>
      </c>
      <c r="X164" s="78"/>
      <c r="Y164" s="78"/>
      <c r="Z164" s="78"/>
      <c r="AA164" s="78"/>
      <c r="AB164" s="81"/>
      <c r="AC164" s="38"/>
      <c r="AD164" s="38"/>
      <c r="AE164" s="38"/>
      <c r="AF164" s="38"/>
      <c r="AG164" s="38"/>
      <c r="AH164" s="38"/>
      <c r="AI164" s="38"/>
      <c r="AJ164" s="38"/>
      <c r="AK164" s="38"/>
      <c r="AL164" s="38"/>
      <c r="AM164" s="38"/>
      <c r="AN164" s="38"/>
      <c r="AO164" s="38"/>
      <c r="AP164" s="38"/>
      <c r="AQ164" s="38"/>
      <c r="AR164" s="38"/>
      <c r="AS164" s="38"/>
      <c r="AT164" s="38"/>
      <c r="AU164" s="38"/>
      <c r="AV164" s="38"/>
      <c r="AW164" s="38"/>
    </row>
    <row r="165" ht="14.25" customHeight="1">
      <c r="A165" s="30"/>
      <c r="B165" s="139" t="s">
        <v>70</v>
      </c>
      <c r="C165" s="78"/>
      <c r="D165" s="78"/>
      <c r="E165" s="78"/>
      <c r="F165" s="78"/>
      <c r="G165" s="78"/>
      <c r="H165" s="78"/>
      <c r="I165" s="78"/>
      <c r="J165" s="78"/>
      <c r="K165" s="78"/>
      <c r="L165" s="78"/>
      <c r="M165" s="78"/>
      <c r="N165" s="78"/>
      <c r="O165" s="78"/>
      <c r="P165" s="78"/>
      <c r="Q165" s="78"/>
      <c r="R165" s="78"/>
      <c r="S165" s="78"/>
      <c r="T165" s="78"/>
      <c r="U165" s="78"/>
      <c r="V165" s="118"/>
      <c r="W165" s="120" t="b">
        <v>0</v>
      </c>
      <c r="X165" s="78"/>
      <c r="Y165" s="78"/>
      <c r="Z165" s="78"/>
      <c r="AA165" s="78"/>
      <c r="AB165" s="81"/>
      <c r="AC165" s="38"/>
      <c r="AD165" s="38"/>
      <c r="AE165" s="38"/>
      <c r="AF165" s="38"/>
      <c r="AG165" s="38"/>
      <c r="AH165" s="38"/>
      <c r="AI165" s="38"/>
      <c r="AJ165" s="38"/>
      <c r="AK165" s="38"/>
      <c r="AL165" s="38"/>
      <c r="AM165" s="38"/>
      <c r="AN165" s="38"/>
      <c r="AO165" s="38"/>
      <c r="AP165" s="38"/>
      <c r="AQ165" s="38"/>
      <c r="AR165" s="38"/>
      <c r="AS165" s="38"/>
      <c r="AT165" s="38"/>
      <c r="AU165" s="38"/>
      <c r="AV165" s="38"/>
      <c r="AW165" s="38"/>
    </row>
    <row r="166" ht="14.25" customHeight="1">
      <c r="A166" s="30"/>
      <c r="B166" s="139" t="s">
        <v>71</v>
      </c>
      <c r="C166" s="78"/>
      <c r="D166" s="78"/>
      <c r="E166" s="78"/>
      <c r="F166" s="78"/>
      <c r="G166" s="78"/>
      <c r="H166" s="78"/>
      <c r="I166" s="78"/>
      <c r="J166" s="78"/>
      <c r="K166" s="78"/>
      <c r="L166" s="78"/>
      <c r="M166" s="78"/>
      <c r="N166" s="78"/>
      <c r="O166" s="78"/>
      <c r="P166" s="78"/>
      <c r="Q166" s="78"/>
      <c r="R166" s="78"/>
      <c r="S166" s="78"/>
      <c r="T166" s="78"/>
      <c r="U166" s="78"/>
      <c r="V166" s="118"/>
      <c r="W166" s="120" t="b">
        <v>0</v>
      </c>
      <c r="X166" s="78"/>
      <c r="Y166" s="78"/>
      <c r="Z166" s="78"/>
      <c r="AA166" s="78"/>
      <c r="AB166" s="81"/>
      <c r="AC166" s="38"/>
      <c r="AD166" s="38"/>
      <c r="AE166" s="38"/>
      <c r="AF166" s="38"/>
      <c r="AG166" s="38"/>
      <c r="AH166" s="38"/>
      <c r="AI166" s="38"/>
      <c r="AJ166" s="38"/>
      <c r="AK166" s="38"/>
      <c r="AL166" s="38"/>
      <c r="AM166" s="38"/>
      <c r="AN166" s="38"/>
      <c r="AO166" s="38"/>
      <c r="AP166" s="38"/>
      <c r="AQ166" s="38"/>
      <c r="AR166" s="38"/>
      <c r="AS166" s="38"/>
      <c r="AT166" s="38"/>
      <c r="AU166" s="38"/>
      <c r="AV166" s="38"/>
      <c r="AW166" s="38"/>
    </row>
    <row r="167" ht="14.25" customHeight="1">
      <c r="A167" s="30"/>
      <c r="B167" s="131" t="s">
        <v>72</v>
      </c>
      <c r="C167" s="92"/>
      <c r="D167" s="92"/>
      <c r="E167" s="92"/>
      <c r="F167" s="92"/>
      <c r="G167" s="92"/>
      <c r="H167" s="92"/>
      <c r="I167" s="92"/>
      <c r="J167" s="92"/>
      <c r="K167" s="92"/>
      <c r="L167" s="92"/>
      <c r="M167" s="92"/>
      <c r="N167" s="92"/>
      <c r="O167" s="92"/>
      <c r="P167" s="92"/>
      <c r="Q167" s="92"/>
      <c r="R167" s="92"/>
      <c r="S167" s="92"/>
      <c r="T167" s="92"/>
      <c r="U167" s="92"/>
      <c r="V167" s="93"/>
      <c r="W167" s="140" t="b">
        <v>1</v>
      </c>
      <c r="X167" s="141"/>
      <c r="Y167" s="141"/>
      <c r="Z167" s="141"/>
      <c r="AA167" s="141"/>
      <c r="AB167" s="142"/>
      <c r="AC167" s="38"/>
      <c r="AD167" s="38"/>
      <c r="AE167" s="38"/>
      <c r="AF167" s="38"/>
      <c r="AG167" s="38"/>
      <c r="AH167" s="38"/>
      <c r="AI167" s="38"/>
      <c r="AJ167" s="38"/>
      <c r="AK167" s="38"/>
      <c r="AL167" s="38"/>
      <c r="AM167" s="38"/>
      <c r="AN167" s="38"/>
      <c r="AO167" s="38"/>
      <c r="AP167" s="38"/>
      <c r="AQ167" s="38"/>
      <c r="AR167" s="38"/>
      <c r="AS167" s="38"/>
      <c r="AT167" s="38"/>
      <c r="AU167" s="38"/>
      <c r="AV167" s="38"/>
      <c r="AW167" s="38"/>
    </row>
    <row r="168" ht="14.25" customHeight="1">
      <c r="A168" s="30"/>
      <c r="B168" s="143" t="s">
        <v>73</v>
      </c>
      <c r="C168" s="8"/>
      <c r="D168" s="128"/>
      <c r="E168" s="144" t="s">
        <v>74</v>
      </c>
      <c r="F168" s="8"/>
      <c r="G168" s="8"/>
      <c r="H168" s="8"/>
      <c r="I168" s="8"/>
      <c r="J168" s="8"/>
      <c r="K168" s="8"/>
      <c r="L168" s="8"/>
      <c r="M168" s="8"/>
      <c r="N168" s="8"/>
      <c r="O168" s="8"/>
      <c r="P168" s="8"/>
      <c r="Q168" s="8"/>
      <c r="R168" s="8"/>
      <c r="S168" s="8"/>
      <c r="T168" s="8"/>
      <c r="U168" s="8"/>
      <c r="V168" s="8"/>
      <c r="W168" s="8"/>
      <c r="X168" s="8"/>
      <c r="Y168" s="8"/>
      <c r="Z168" s="8"/>
      <c r="AA168" s="8"/>
      <c r="AB168" s="55"/>
      <c r="AC168" s="38"/>
      <c r="AD168" s="38"/>
      <c r="AE168" s="38"/>
      <c r="AF168" s="38"/>
      <c r="AG168" s="38"/>
      <c r="AH168" s="38"/>
      <c r="AI168" s="38"/>
      <c r="AJ168" s="38"/>
      <c r="AK168" s="38"/>
      <c r="AL168" s="38"/>
      <c r="AM168" s="38"/>
      <c r="AN168" s="38"/>
      <c r="AO168" s="38"/>
      <c r="AP168" s="38"/>
      <c r="AQ168" s="38"/>
      <c r="AR168" s="38"/>
      <c r="AS168" s="38"/>
      <c r="AT168" s="38"/>
      <c r="AU168" s="38"/>
      <c r="AV168" s="38"/>
      <c r="AW168" s="38"/>
    </row>
    <row r="169" ht="14.25" customHeight="1">
      <c r="A169" s="30"/>
      <c r="B169" s="14"/>
      <c r="C169" s="15"/>
      <c r="D169" s="104"/>
      <c r="E169" s="105"/>
      <c r="F169" s="15"/>
      <c r="G169" s="15"/>
      <c r="H169" s="15"/>
      <c r="I169" s="15"/>
      <c r="J169" s="15"/>
      <c r="K169" s="15"/>
      <c r="L169" s="15"/>
      <c r="M169" s="15"/>
      <c r="N169" s="15"/>
      <c r="O169" s="15"/>
      <c r="P169" s="15"/>
      <c r="Q169" s="15"/>
      <c r="R169" s="15"/>
      <c r="S169" s="15"/>
      <c r="T169" s="15"/>
      <c r="U169" s="15"/>
      <c r="V169" s="15"/>
      <c r="W169" s="15"/>
      <c r="X169" s="15"/>
      <c r="Y169" s="15"/>
      <c r="Z169" s="15"/>
      <c r="AA169" s="15"/>
      <c r="AB169" s="57"/>
      <c r="AC169" s="38"/>
      <c r="AD169" s="38"/>
      <c r="AE169" s="38"/>
      <c r="AF169" s="38"/>
      <c r="AG169" s="38"/>
      <c r="AH169" s="38"/>
      <c r="AI169" s="38"/>
      <c r="AJ169" s="38"/>
      <c r="AK169" s="38"/>
      <c r="AL169" s="38"/>
      <c r="AM169" s="38"/>
      <c r="AN169" s="38"/>
      <c r="AO169" s="38"/>
      <c r="AP169" s="38"/>
      <c r="AQ169" s="38"/>
      <c r="AR169" s="38"/>
      <c r="AS169" s="38"/>
      <c r="AT169" s="38"/>
      <c r="AU169" s="38"/>
      <c r="AV169" s="38"/>
      <c r="AW169" s="38"/>
    </row>
    <row r="170" ht="14.25" customHeight="1">
      <c r="A170" s="30"/>
      <c r="B170" s="145"/>
      <c r="C170" s="145"/>
      <c r="D170" s="145"/>
      <c r="E170" s="145"/>
      <c r="F170" s="145"/>
      <c r="G170" s="145"/>
      <c r="H170" s="145"/>
      <c r="I170" s="145"/>
      <c r="J170" s="145"/>
      <c r="K170" s="145"/>
      <c r="L170" s="145"/>
      <c r="M170" s="145"/>
      <c r="N170" s="145"/>
      <c r="O170" s="145"/>
      <c r="P170" s="145"/>
      <c r="Q170" s="145"/>
      <c r="R170" s="30"/>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row>
    <row r="171" ht="14.25" customHeight="1">
      <c r="A171" s="30"/>
      <c r="B171" s="58" t="s">
        <v>75</v>
      </c>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59"/>
      <c r="AC171" s="38"/>
      <c r="AD171" s="38"/>
      <c r="AE171" s="38"/>
      <c r="AF171" s="38"/>
      <c r="AG171" s="38"/>
      <c r="AH171" s="38"/>
      <c r="AI171" s="38"/>
      <c r="AJ171" s="38"/>
      <c r="AK171" s="38"/>
      <c r="AL171" s="38"/>
      <c r="AM171" s="38"/>
      <c r="AN171" s="38"/>
      <c r="AO171" s="38"/>
      <c r="AP171" s="38"/>
      <c r="AQ171" s="38"/>
      <c r="AR171" s="38"/>
      <c r="AS171" s="38"/>
      <c r="AT171" s="38"/>
      <c r="AU171" s="38"/>
      <c r="AV171" s="38"/>
      <c r="AW171" s="38"/>
    </row>
    <row r="172" ht="14.25" customHeight="1">
      <c r="A172" s="30"/>
      <c r="B172" s="89" t="s">
        <v>76</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55"/>
      <c r="AC172" s="30"/>
      <c r="AD172" s="38"/>
      <c r="AE172" s="38"/>
      <c r="AF172" s="38"/>
      <c r="AG172" s="38"/>
      <c r="AH172" s="38"/>
      <c r="AI172" s="38"/>
      <c r="AJ172" s="38"/>
      <c r="AK172" s="38"/>
      <c r="AL172" s="38"/>
      <c r="AM172" s="38"/>
      <c r="AN172" s="38"/>
      <c r="AO172" s="38"/>
      <c r="AP172" s="38"/>
      <c r="AQ172" s="38"/>
      <c r="AR172" s="38"/>
      <c r="AS172" s="38"/>
      <c r="AT172" s="38"/>
      <c r="AU172" s="38"/>
      <c r="AV172" s="38"/>
      <c r="AW172" s="38"/>
    </row>
    <row r="173" ht="14.25" customHeight="1">
      <c r="A173" s="30"/>
      <c r="B173" s="12"/>
      <c r="AB173" s="56"/>
      <c r="AC173" s="30"/>
      <c r="AD173" s="38"/>
      <c r="AE173" s="38"/>
      <c r="AF173" s="38"/>
      <c r="AG173" s="38"/>
      <c r="AH173" s="38"/>
      <c r="AI173" s="38"/>
      <c r="AJ173" s="38"/>
      <c r="AK173" s="38"/>
      <c r="AL173" s="38"/>
      <c r="AM173" s="38"/>
      <c r="AN173" s="38"/>
      <c r="AO173" s="38"/>
      <c r="AP173" s="38"/>
      <c r="AQ173" s="38"/>
      <c r="AR173" s="38"/>
      <c r="AS173" s="38"/>
      <c r="AT173" s="38"/>
      <c r="AU173" s="38"/>
      <c r="AV173" s="38"/>
      <c r="AW173" s="38"/>
    </row>
    <row r="174" ht="14.25" customHeight="1">
      <c r="A174" s="30"/>
      <c r="B174" s="34"/>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90"/>
      <c r="AC174" s="30"/>
      <c r="AD174" s="38"/>
      <c r="AE174" s="38"/>
      <c r="AF174" s="38"/>
      <c r="AG174" s="38"/>
      <c r="AH174" s="38"/>
      <c r="AI174" s="38"/>
      <c r="AJ174" s="38"/>
      <c r="AK174" s="38"/>
      <c r="AL174" s="38"/>
      <c r="AM174" s="38"/>
      <c r="AN174" s="38"/>
      <c r="AO174" s="38"/>
      <c r="AP174" s="38"/>
      <c r="AQ174" s="38"/>
      <c r="AR174" s="38"/>
      <c r="AS174" s="38"/>
      <c r="AT174" s="38"/>
      <c r="AU174" s="38"/>
      <c r="AV174" s="38"/>
      <c r="AW174" s="38"/>
    </row>
    <row r="175" ht="14.25" customHeight="1">
      <c r="A175" s="30"/>
      <c r="B175" s="146" t="s">
        <v>77</v>
      </c>
      <c r="C175" s="3"/>
      <c r="D175" s="3"/>
      <c r="E175" s="3"/>
      <c r="F175" s="3"/>
      <c r="G175" s="3"/>
      <c r="H175" s="3"/>
      <c r="I175" s="3"/>
      <c r="J175" s="3"/>
      <c r="K175" s="3"/>
      <c r="L175" s="3"/>
      <c r="M175" s="3"/>
      <c r="N175" s="3"/>
      <c r="O175" s="3"/>
      <c r="P175" s="3"/>
      <c r="Q175" s="3"/>
      <c r="R175" s="3"/>
      <c r="S175" s="3"/>
      <c r="T175" s="3"/>
      <c r="U175" s="3"/>
      <c r="V175" s="4"/>
      <c r="W175" s="147" t="s">
        <v>33</v>
      </c>
      <c r="X175" s="3"/>
      <c r="Y175" s="3"/>
      <c r="Z175" s="3"/>
      <c r="AA175" s="3"/>
      <c r="AB175" s="54"/>
      <c r="AC175" s="30"/>
      <c r="AD175" s="38"/>
      <c r="AE175" s="38"/>
      <c r="AF175" s="38"/>
      <c r="AG175" s="38"/>
      <c r="AH175" s="38"/>
      <c r="AI175" s="38"/>
      <c r="AJ175" s="38"/>
      <c r="AK175" s="38"/>
      <c r="AL175" s="38"/>
      <c r="AM175" s="38"/>
      <c r="AN175" s="38"/>
      <c r="AO175" s="38"/>
      <c r="AP175" s="38"/>
      <c r="AQ175" s="38"/>
      <c r="AR175" s="38"/>
      <c r="AS175" s="38"/>
      <c r="AT175" s="38"/>
      <c r="AU175" s="38"/>
      <c r="AV175" s="38"/>
      <c r="AW175" s="38"/>
    </row>
    <row r="176" ht="14.25" customHeight="1">
      <c r="A176" s="135"/>
      <c r="B176" s="72" t="s">
        <v>78</v>
      </c>
      <c r="C176" s="73"/>
      <c r="D176" s="73"/>
      <c r="E176" s="73"/>
      <c r="F176" s="73"/>
      <c r="G176" s="73"/>
      <c r="H176" s="73"/>
      <c r="I176" s="73"/>
      <c r="J176" s="73"/>
      <c r="K176" s="73"/>
      <c r="L176" s="73"/>
      <c r="M176" s="73"/>
      <c r="N176" s="73"/>
      <c r="O176" s="73"/>
      <c r="P176" s="73"/>
      <c r="Q176" s="73"/>
      <c r="R176" s="73"/>
      <c r="S176" s="73"/>
      <c r="T176" s="73"/>
      <c r="U176" s="73"/>
      <c r="V176" s="115"/>
      <c r="W176" s="148" t="b">
        <v>1</v>
      </c>
      <c r="X176" s="73"/>
      <c r="Y176" s="73"/>
      <c r="Z176" s="73"/>
      <c r="AA176" s="73"/>
      <c r="AB176" s="76"/>
      <c r="AC176" s="30"/>
      <c r="AD176" s="38"/>
      <c r="AE176" s="38"/>
      <c r="AF176" s="38"/>
      <c r="AG176" s="38"/>
      <c r="AH176" s="38"/>
      <c r="AI176" s="38"/>
      <c r="AJ176" s="38"/>
      <c r="AK176" s="38"/>
      <c r="AL176" s="38"/>
      <c r="AM176" s="38"/>
      <c r="AN176" s="38"/>
      <c r="AO176" s="38"/>
      <c r="AP176" s="38"/>
      <c r="AQ176" s="38"/>
      <c r="AR176" s="38"/>
      <c r="AS176" s="38"/>
      <c r="AT176" s="38"/>
      <c r="AU176" s="38"/>
      <c r="AV176" s="38"/>
      <c r="AW176" s="38"/>
    </row>
    <row r="177" ht="14.25" customHeight="1">
      <c r="A177" s="135"/>
      <c r="B177" s="77" t="s">
        <v>79</v>
      </c>
      <c r="C177" s="78"/>
      <c r="D177" s="78"/>
      <c r="E177" s="78"/>
      <c r="F177" s="78"/>
      <c r="G177" s="78"/>
      <c r="H177" s="78"/>
      <c r="I177" s="78"/>
      <c r="J177" s="78"/>
      <c r="K177" s="78"/>
      <c r="L177" s="78"/>
      <c r="M177" s="78"/>
      <c r="N177" s="78"/>
      <c r="O177" s="78"/>
      <c r="P177" s="78"/>
      <c r="Q177" s="78"/>
      <c r="R177" s="78"/>
      <c r="S177" s="78"/>
      <c r="T177" s="78"/>
      <c r="U177" s="78"/>
      <c r="V177" s="118"/>
      <c r="W177" s="119" t="b">
        <v>1</v>
      </c>
      <c r="X177" s="78"/>
      <c r="Y177" s="78"/>
      <c r="Z177" s="78"/>
      <c r="AA177" s="78"/>
      <c r="AB177" s="81"/>
      <c r="AC177" s="30"/>
      <c r="AD177" s="38"/>
      <c r="AE177" s="38"/>
      <c r="AF177" s="38"/>
      <c r="AG177" s="38"/>
      <c r="AH177" s="38"/>
      <c r="AI177" s="38"/>
      <c r="AJ177" s="38"/>
      <c r="AK177" s="38"/>
      <c r="AL177" s="38"/>
      <c r="AM177" s="38"/>
      <c r="AN177" s="38"/>
      <c r="AO177" s="38"/>
      <c r="AP177" s="38"/>
      <c r="AQ177" s="38"/>
      <c r="AR177" s="38"/>
      <c r="AS177" s="38"/>
      <c r="AT177" s="38"/>
      <c r="AU177" s="38"/>
      <c r="AV177" s="38"/>
      <c r="AW177" s="38"/>
    </row>
    <row r="178" ht="14.25" customHeight="1">
      <c r="A178" s="30"/>
      <c r="B178" s="77" t="s">
        <v>80</v>
      </c>
      <c r="C178" s="78"/>
      <c r="D178" s="78"/>
      <c r="E178" s="78"/>
      <c r="F178" s="78"/>
      <c r="G178" s="78"/>
      <c r="H178" s="78"/>
      <c r="I178" s="78"/>
      <c r="J178" s="78"/>
      <c r="K178" s="78"/>
      <c r="L178" s="78"/>
      <c r="M178" s="78"/>
      <c r="N178" s="78"/>
      <c r="O178" s="78"/>
      <c r="P178" s="78"/>
      <c r="Q178" s="78"/>
      <c r="R178" s="78"/>
      <c r="S178" s="78"/>
      <c r="T178" s="78"/>
      <c r="U178" s="78"/>
      <c r="V178" s="118"/>
      <c r="W178" s="120" t="b">
        <v>0</v>
      </c>
      <c r="X178" s="78"/>
      <c r="Y178" s="78"/>
      <c r="Z178" s="78"/>
      <c r="AA178" s="78"/>
      <c r="AB178" s="81"/>
      <c r="AC178" s="38"/>
      <c r="AD178" s="38"/>
      <c r="AE178" s="38"/>
      <c r="AF178" s="38"/>
      <c r="AG178" s="38"/>
      <c r="AH178" s="38"/>
      <c r="AI178" s="38"/>
      <c r="AJ178" s="38"/>
      <c r="AK178" s="38"/>
      <c r="AL178" s="38"/>
      <c r="AM178" s="38"/>
      <c r="AN178" s="38"/>
      <c r="AO178" s="38"/>
      <c r="AP178" s="38"/>
      <c r="AQ178" s="38"/>
      <c r="AR178" s="38"/>
      <c r="AS178" s="38"/>
      <c r="AT178" s="38"/>
      <c r="AU178" s="38"/>
      <c r="AV178" s="38"/>
      <c r="AW178" s="38"/>
    </row>
    <row r="179" ht="14.25" customHeight="1">
      <c r="A179" s="30"/>
      <c r="B179" s="77" t="s">
        <v>81</v>
      </c>
      <c r="C179" s="78"/>
      <c r="D179" s="78"/>
      <c r="E179" s="78"/>
      <c r="F179" s="78"/>
      <c r="G179" s="78"/>
      <c r="H179" s="78"/>
      <c r="I179" s="78"/>
      <c r="J179" s="78"/>
      <c r="K179" s="78"/>
      <c r="L179" s="78"/>
      <c r="M179" s="78"/>
      <c r="N179" s="78"/>
      <c r="O179" s="78"/>
      <c r="P179" s="78"/>
      <c r="Q179" s="78"/>
      <c r="R179" s="78"/>
      <c r="S179" s="78"/>
      <c r="T179" s="78"/>
      <c r="U179" s="78"/>
      <c r="V179" s="118"/>
      <c r="W179" s="119" t="b">
        <v>1</v>
      </c>
      <c r="X179" s="78"/>
      <c r="Y179" s="78"/>
      <c r="Z179" s="78"/>
      <c r="AA179" s="78"/>
      <c r="AB179" s="81"/>
      <c r="AC179" s="38"/>
      <c r="AD179" s="38"/>
      <c r="AE179" s="38"/>
      <c r="AF179" s="38"/>
      <c r="AG179" s="38"/>
      <c r="AH179" s="38"/>
      <c r="AI179" s="38"/>
      <c r="AJ179" s="38"/>
      <c r="AK179" s="38"/>
      <c r="AL179" s="38"/>
      <c r="AM179" s="38"/>
      <c r="AN179" s="38"/>
      <c r="AO179" s="38"/>
      <c r="AP179" s="38"/>
      <c r="AQ179" s="38"/>
      <c r="AR179" s="38"/>
      <c r="AS179" s="38"/>
      <c r="AT179" s="38"/>
      <c r="AU179" s="38"/>
      <c r="AV179" s="38"/>
      <c r="AW179" s="38"/>
    </row>
    <row r="180" ht="14.25" customHeight="1">
      <c r="A180" s="30"/>
      <c r="B180" s="77" t="s">
        <v>82</v>
      </c>
      <c r="C180" s="78"/>
      <c r="D180" s="78"/>
      <c r="E180" s="78"/>
      <c r="F180" s="78"/>
      <c r="G180" s="78"/>
      <c r="H180" s="78"/>
      <c r="I180" s="78"/>
      <c r="J180" s="78"/>
      <c r="K180" s="78"/>
      <c r="L180" s="78"/>
      <c r="M180" s="78"/>
      <c r="N180" s="78"/>
      <c r="O180" s="78"/>
      <c r="P180" s="78"/>
      <c r="Q180" s="78"/>
      <c r="R180" s="78"/>
      <c r="S180" s="78"/>
      <c r="T180" s="78"/>
      <c r="U180" s="78"/>
      <c r="V180" s="118"/>
      <c r="W180" s="120" t="b">
        <v>0</v>
      </c>
      <c r="X180" s="78"/>
      <c r="Y180" s="78"/>
      <c r="Z180" s="78"/>
      <c r="AA180" s="78"/>
      <c r="AB180" s="81"/>
      <c r="AC180" s="38"/>
      <c r="AD180" s="38"/>
      <c r="AE180" s="38"/>
      <c r="AF180" s="38"/>
      <c r="AG180" s="38"/>
      <c r="AH180" s="38"/>
      <c r="AI180" s="38"/>
      <c r="AJ180" s="38"/>
      <c r="AK180" s="38"/>
      <c r="AL180" s="38"/>
      <c r="AM180" s="38"/>
      <c r="AN180" s="38"/>
      <c r="AO180" s="38"/>
      <c r="AP180" s="38"/>
      <c r="AQ180" s="38"/>
      <c r="AR180" s="38"/>
      <c r="AS180" s="38"/>
      <c r="AT180" s="38"/>
      <c r="AU180" s="38"/>
      <c r="AV180" s="38"/>
      <c r="AW180" s="38"/>
    </row>
    <row r="181" ht="14.25" customHeight="1">
      <c r="A181" s="30"/>
      <c r="B181" s="77" t="s">
        <v>83</v>
      </c>
      <c r="C181" s="78"/>
      <c r="D181" s="78"/>
      <c r="E181" s="78"/>
      <c r="F181" s="78"/>
      <c r="G181" s="78"/>
      <c r="H181" s="78"/>
      <c r="I181" s="78"/>
      <c r="J181" s="78"/>
      <c r="K181" s="78"/>
      <c r="L181" s="78"/>
      <c r="M181" s="78"/>
      <c r="N181" s="78"/>
      <c r="O181" s="78"/>
      <c r="P181" s="78"/>
      <c r="Q181" s="78"/>
      <c r="R181" s="78"/>
      <c r="S181" s="78"/>
      <c r="T181" s="78"/>
      <c r="U181" s="78"/>
      <c r="V181" s="118"/>
      <c r="W181" s="120" t="b">
        <v>0</v>
      </c>
      <c r="X181" s="78"/>
      <c r="Y181" s="78"/>
      <c r="Z181" s="78"/>
      <c r="AA181" s="78"/>
      <c r="AB181" s="81"/>
      <c r="AC181" s="38"/>
      <c r="AD181" s="38"/>
      <c r="AE181" s="38"/>
      <c r="AF181" s="38"/>
      <c r="AG181" s="38"/>
      <c r="AH181" s="38"/>
      <c r="AI181" s="38"/>
      <c r="AJ181" s="38"/>
      <c r="AK181" s="38"/>
      <c r="AL181" s="38"/>
      <c r="AM181" s="38"/>
      <c r="AN181" s="38"/>
      <c r="AO181" s="38"/>
      <c r="AP181" s="38"/>
      <c r="AQ181" s="38"/>
      <c r="AR181" s="38"/>
      <c r="AS181" s="38"/>
      <c r="AT181" s="38"/>
      <c r="AU181" s="38"/>
      <c r="AV181" s="38"/>
      <c r="AW181" s="38"/>
    </row>
    <row r="182" ht="14.25" customHeight="1">
      <c r="A182" s="30"/>
      <c r="B182" s="77" t="s">
        <v>84</v>
      </c>
      <c r="C182" s="78"/>
      <c r="D182" s="78"/>
      <c r="E182" s="78"/>
      <c r="F182" s="78"/>
      <c r="G182" s="78"/>
      <c r="H182" s="78"/>
      <c r="I182" s="78"/>
      <c r="J182" s="78"/>
      <c r="K182" s="78"/>
      <c r="L182" s="78"/>
      <c r="M182" s="78"/>
      <c r="N182" s="78"/>
      <c r="O182" s="78"/>
      <c r="P182" s="78"/>
      <c r="Q182" s="78"/>
      <c r="R182" s="78"/>
      <c r="S182" s="78"/>
      <c r="T182" s="78"/>
      <c r="U182" s="78"/>
      <c r="V182" s="118"/>
      <c r="W182" s="120" t="b">
        <v>0</v>
      </c>
      <c r="X182" s="78"/>
      <c r="Y182" s="78"/>
      <c r="Z182" s="78"/>
      <c r="AA182" s="78"/>
      <c r="AB182" s="81"/>
      <c r="AC182" s="38"/>
      <c r="AD182" s="38"/>
      <c r="AE182" s="38"/>
      <c r="AF182" s="38"/>
      <c r="AG182" s="38"/>
      <c r="AH182" s="38"/>
      <c r="AI182" s="38"/>
      <c r="AJ182" s="38"/>
      <c r="AK182" s="38"/>
      <c r="AL182" s="38"/>
      <c r="AM182" s="38"/>
      <c r="AN182" s="38"/>
      <c r="AO182" s="38"/>
      <c r="AP182" s="38"/>
      <c r="AQ182" s="38"/>
      <c r="AR182" s="38"/>
      <c r="AS182" s="38"/>
      <c r="AT182" s="38"/>
      <c r="AU182" s="38"/>
      <c r="AV182" s="38"/>
      <c r="AW182" s="38"/>
    </row>
    <row r="183" ht="14.25" customHeight="1">
      <c r="A183" s="30"/>
      <c r="B183" s="77" t="s">
        <v>85</v>
      </c>
      <c r="C183" s="78"/>
      <c r="D183" s="78"/>
      <c r="E183" s="78"/>
      <c r="F183" s="78"/>
      <c r="G183" s="78"/>
      <c r="H183" s="78"/>
      <c r="I183" s="78"/>
      <c r="J183" s="78"/>
      <c r="K183" s="78"/>
      <c r="L183" s="78"/>
      <c r="M183" s="78"/>
      <c r="N183" s="78"/>
      <c r="O183" s="78"/>
      <c r="P183" s="78"/>
      <c r="Q183" s="78"/>
      <c r="R183" s="78"/>
      <c r="S183" s="78"/>
      <c r="T183" s="78"/>
      <c r="U183" s="78"/>
      <c r="V183" s="118"/>
      <c r="W183" s="119" t="b">
        <v>1</v>
      </c>
      <c r="X183" s="78"/>
      <c r="Y183" s="78"/>
      <c r="Z183" s="78"/>
      <c r="AA183" s="78"/>
      <c r="AB183" s="81"/>
      <c r="AC183" s="38"/>
      <c r="AD183" s="38"/>
      <c r="AE183" s="38"/>
      <c r="AF183" s="38"/>
      <c r="AG183" s="38"/>
      <c r="AH183" s="38"/>
      <c r="AI183" s="38"/>
      <c r="AJ183" s="38"/>
      <c r="AK183" s="38"/>
      <c r="AL183" s="38"/>
      <c r="AM183" s="38"/>
      <c r="AN183" s="38"/>
      <c r="AO183" s="38"/>
      <c r="AP183" s="38"/>
      <c r="AQ183" s="38"/>
      <c r="AR183" s="38"/>
      <c r="AS183" s="38"/>
      <c r="AT183" s="38"/>
      <c r="AU183" s="38"/>
      <c r="AV183" s="38"/>
      <c r="AW183" s="38"/>
    </row>
    <row r="184" ht="14.25" customHeight="1">
      <c r="A184" s="38"/>
      <c r="B184" s="77" t="s">
        <v>86</v>
      </c>
      <c r="C184" s="78"/>
      <c r="D184" s="78"/>
      <c r="E184" s="78"/>
      <c r="F184" s="78"/>
      <c r="G184" s="78"/>
      <c r="H184" s="78"/>
      <c r="I184" s="78"/>
      <c r="J184" s="78"/>
      <c r="K184" s="78"/>
      <c r="L184" s="78"/>
      <c r="M184" s="78"/>
      <c r="N184" s="78"/>
      <c r="O184" s="78"/>
      <c r="P184" s="78"/>
      <c r="Q184" s="78"/>
      <c r="R184" s="78"/>
      <c r="S184" s="78"/>
      <c r="T184" s="78"/>
      <c r="U184" s="78"/>
      <c r="V184" s="118"/>
      <c r="W184" s="119" t="b">
        <v>1</v>
      </c>
      <c r="X184" s="78"/>
      <c r="Y184" s="78"/>
      <c r="Z184" s="78"/>
      <c r="AA184" s="78"/>
      <c r="AB184" s="81"/>
      <c r="AC184" s="38"/>
      <c r="AD184" s="38"/>
      <c r="AE184" s="38"/>
      <c r="AF184" s="38"/>
      <c r="AG184" s="38"/>
      <c r="AH184" s="38"/>
      <c r="AI184" s="38"/>
      <c r="AJ184" s="38"/>
      <c r="AK184" s="38"/>
      <c r="AL184" s="38"/>
      <c r="AM184" s="38"/>
      <c r="AN184" s="38"/>
      <c r="AO184" s="38"/>
      <c r="AP184" s="38"/>
      <c r="AQ184" s="38"/>
      <c r="AR184" s="38"/>
      <c r="AS184" s="38"/>
      <c r="AT184" s="38"/>
      <c r="AU184" s="38"/>
      <c r="AV184" s="38"/>
      <c r="AW184" s="38"/>
    </row>
    <row r="185" ht="14.25" customHeight="1">
      <c r="A185" s="149"/>
      <c r="B185" s="77" t="s">
        <v>87</v>
      </c>
      <c r="C185" s="78"/>
      <c r="D185" s="78"/>
      <c r="E185" s="78"/>
      <c r="F185" s="78"/>
      <c r="G185" s="78"/>
      <c r="H185" s="78"/>
      <c r="I185" s="78"/>
      <c r="J185" s="78"/>
      <c r="K185" s="78"/>
      <c r="L185" s="78"/>
      <c r="M185" s="78"/>
      <c r="N185" s="78"/>
      <c r="O185" s="78"/>
      <c r="P185" s="78"/>
      <c r="Q185" s="78"/>
      <c r="R185" s="78"/>
      <c r="S185" s="78"/>
      <c r="T185" s="78"/>
      <c r="U185" s="78"/>
      <c r="V185" s="118"/>
      <c r="W185" s="120" t="b">
        <v>0</v>
      </c>
      <c r="X185" s="78"/>
      <c r="Y185" s="78"/>
      <c r="Z185" s="78"/>
      <c r="AA185" s="78"/>
      <c r="AB185" s="81"/>
      <c r="AC185" s="38"/>
      <c r="AD185" s="38"/>
      <c r="AE185" s="38"/>
      <c r="AF185" s="38"/>
      <c r="AG185" s="38"/>
      <c r="AH185" s="38"/>
      <c r="AI185" s="38"/>
      <c r="AJ185" s="38"/>
      <c r="AK185" s="38"/>
      <c r="AL185" s="38"/>
      <c r="AM185" s="38"/>
      <c r="AN185" s="38"/>
      <c r="AO185" s="38"/>
      <c r="AP185" s="38"/>
      <c r="AQ185" s="38"/>
      <c r="AR185" s="38"/>
      <c r="AS185" s="38"/>
      <c r="AT185" s="38"/>
      <c r="AU185" s="38"/>
      <c r="AV185" s="38"/>
      <c r="AW185" s="38"/>
    </row>
    <row r="186" ht="14.25" customHeight="1">
      <c r="A186" s="150"/>
      <c r="B186" s="77" t="s">
        <v>88</v>
      </c>
      <c r="C186" s="78"/>
      <c r="D186" s="78"/>
      <c r="E186" s="78"/>
      <c r="F186" s="78"/>
      <c r="G186" s="78"/>
      <c r="H186" s="78"/>
      <c r="I186" s="78"/>
      <c r="J186" s="78"/>
      <c r="K186" s="78"/>
      <c r="L186" s="78"/>
      <c r="M186" s="78"/>
      <c r="N186" s="78"/>
      <c r="O186" s="78"/>
      <c r="P186" s="78"/>
      <c r="Q186" s="78"/>
      <c r="R186" s="78"/>
      <c r="S186" s="78"/>
      <c r="T186" s="78"/>
      <c r="U186" s="78"/>
      <c r="V186" s="118"/>
      <c r="W186" s="120" t="b">
        <v>0</v>
      </c>
      <c r="X186" s="78"/>
      <c r="Y186" s="78"/>
      <c r="Z186" s="78"/>
      <c r="AA186" s="78"/>
      <c r="AB186" s="81"/>
      <c r="AC186" s="38"/>
      <c r="AD186" s="38"/>
      <c r="AE186" s="38"/>
      <c r="AF186" s="38"/>
      <c r="AG186" s="38"/>
      <c r="AH186" s="38"/>
      <c r="AI186" s="38"/>
      <c r="AJ186" s="38"/>
      <c r="AK186" s="38"/>
      <c r="AL186" s="38"/>
      <c r="AM186" s="38"/>
      <c r="AN186" s="38"/>
      <c r="AO186" s="38"/>
      <c r="AP186" s="38"/>
      <c r="AQ186" s="38"/>
      <c r="AR186" s="38"/>
      <c r="AS186" s="38"/>
      <c r="AT186" s="38"/>
      <c r="AU186" s="38"/>
      <c r="AV186" s="38"/>
      <c r="AW186" s="38"/>
    </row>
    <row r="187" ht="14.25" customHeight="1">
      <c r="A187" s="30"/>
      <c r="B187" s="77" t="s">
        <v>89</v>
      </c>
      <c r="C187" s="78"/>
      <c r="D187" s="78"/>
      <c r="E187" s="78"/>
      <c r="F187" s="78"/>
      <c r="G187" s="78"/>
      <c r="H187" s="78"/>
      <c r="I187" s="78"/>
      <c r="J187" s="78"/>
      <c r="K187" s="78"/>
      <c r="L187" s="78"/>
      <c r="M187" s="78"/>
      <c r="N187" s="78"/>
      <c r="O187" s="78"/>
      <c r="P187" s="78"/>
      <c r="Q187" s="78"/>
      <c r="R187" s="78"/>
      <c r="S187" s="78"/>
      <c r="T187" s="78"/>
      <c r="U187" s="78"/>
      <c r="V187" s="118"/>
      <c r="W187" s="120" t="b">
        <v>0</v>
      </c>
      <c r="X187" s="78"/>
      <c r="Y187" s="78"/>
      <c r="Z187" s="78"/>
      <c r="AA187" s="78"/>
      <c r="AB187" s="81"/>
      <c r="AC187" s="38"/>
      <c r="AD187" s="38"/>
      <c r="AE187" s="38"/>
      <c r="AF187" s="38"/>
      <c r="AG187" s="38"/>
      <c r="AH187" s="38"/>
      <c r="AI187" s="38"/>
      <c r="AJ187" s="38"/>
      <c r="AK187" s="38"/>
      <c r="AL187" s="38"/>
      <c r="AM187" s="38"/>
      <c r="AN187" s="38"/>
      <c r="AO187" s="38"/>
      <c r="AP187" s="38"/>
      <c r="AQ187" s="38"/>
      <c r="AR187" s="38"/>
      <c r="AS187" s="38"/>
      <c r="AT187" s="38"/>
      <c r="AU187" s="38"/>
      <c r="AV187" s="38"/>
      <c r="AW187" s="38"/>
    </row>
    <row r="188" ht="14.25" customHeight="1">
      <c r="A188" s="30"/>
      <c r="B188" s="77" t="s">
        <v>90</v>
      </c>
      <c r="C188" s="78"/>
      <c r="D188" s="78"/>
      <c r="E188" s="78"/>
      <c r="F188" s="78"/>
      <c r="G188" s="78"/>
      <c r="H188" s="78"/>
      <c r="I188" s="78"/>
      <c r="J188" s="78"/>
      <c r="K188" s="78"/>
      <c r="L188" s="78"/>
      <c r="M188" s="78"/>
      <c r="N188" s="78"/>
      <c r="O188" s="78"/>
      <c r="P188" s="78"/>
      <c r="Q188" s="78"/>
      <c r="R188" s="78"/>
      <c r="S188" s="78"/>
      <c r="T188" s="78"/>
      <c r="U188" s="78"/>
      <c r="V188" s="118"/>
      <c r="W188" s="120" t="b">
        <v>0</v>
      </c>
      <c r="X188" s="78"/>
      <c r="Y188" s="78"/>
      <c r="Z188" s="78"/>
      <c r="AA188" s="78"/>
      <c r="AB188" s="81"/>
      <c r="AC188" s="30"/>
      <c r="AD188" s="38"/>
      <c r="AE188" s="38"/>
      <c r="AF188" s="38"/>
      <c r="AG188" s="38"/>
      <c r="AH188" s="38"/>
      <c r="AI188" s="38"/>
      <c r="AJ188" s="38"/>
      <c r="AK188" s="38"/>
      <c r="AL188" s="38"/>
      <c r="AM188" s="38"/>
      <c r="AN188" s="38"/>
      <c r="AO188" s="38"/>
      <c r="AP188" s="38"/>
      <c r="AQ188" s="38"/>
      <c r="AR188" s="38"/>
      <c r="AS188" s="38"/>
      <c r="AT188" s="38"/>
      <c r="AU188" s="38"/>
      <c r="AV188" s="38"/>
      <c r="AW188" s="38"/>
    </row>
    <row r="189" ht="14.25" customHeight="1">
      <c r="A189" s="30"/>
      <c r="B189" s="77" t="s">
        <v>91</v>
      </c>
      <c r="C189" s="78"/>
      <c r="D189" s="78"/>
      <c r="E189" s="78"/>
      <c r="F189" s="78"/>
      <c r="G189" s="78"/>
      <c r="H189" s="78"/>
      <c r="I189" s="78"/>
      <c r="J189" s="78"/>
      <c r="K189" s="78"/>
      <c r="L189" s="78"/>
      <c r="M189" s="78"/>
      <c r="N189" s="78"/>
      <c r="O189" s="78"/>
      <c r="P189" s="78"/>
      <c r="Q189" s="78"/>
      <c r="R189" s="78"/>
      <c r="S189" s="78"/>
      <c r="T189" s="78"/>
      <c r="U189" s="78"/>
      <c r="V189" s="118"/>
      <c r="W189" s="120" t="b">
        <v>0</v>
      </c>
      <c r="X189" s="78"/>
      <c r="Y189" s="78"/>
      <c r="Z189" s="78"/>
      <c r="AA189" s="78"/>
      <c r="AB189" s="81"/>
      <c r="AC189" s="30"/>
      <c r="AD189" s="38"/>
      <c r="AE189" s="38"/>
      <c r="AF189" s="38"/>
      <c r="AG189" s="38"/>
      <c r="AH189" s="38"/>
      <c r="AI189" s="38"/>
      <c r="AJ189" s="38"/>
      <c r="AK189" s="38"/>
      <c r="AL189" s="38"/>
      <c r="AM189" s="38"/>
      <c r="AN189" s="38"/>
      <c r="AO189" s="38"/>
      <c r="AP189" s="38"/>
      <c r="AQ189" s="38"/>
      <c r="AR189" s="38"/>
      <c r="AS189" s="38"/>
      <c r="AT189" s="38"/>
      <c r="AU189" s="38"/>
      <c r="AV189" s="38"/>
      <c r="AW189" s="38"/>
    </row>
    <row r="190" ht="14.25" customHeight="1">
      <c r="A190" s="30"/>
      <c r="B190" s="77" t="s">
        <v>92</v>
      </c>
      <c r="C190" s="78"/>
      <c r="D190" s="78"/>
      <c r="E190" s="78"/>
      <c r="F190" s="78"/>
      <c r="G190" s="78"/>
      <c r="H190" s="78"/>
      <c r="I190" s="78"/>
      <c r="J190" s="78"/>
      <c r="K190" s="78"/>
      <c r="L190" s="78"/>
      <c r="M190" s="78"/>
      <c r="N190" s="78"/>
      <c r="O190" s="78"/>
      <c r="P190" s="78"/>
      <c r="Q190" s="78"/>
      <c r="R190" s="78"/>
      <c r="S190" s="78"/>
      <c r="T190" s="78"/>
      <c r="U190" s="78"/>
      <c r="V190" s="118"/>
      <c r="W190" s="120" t="b">
        <v>0</v>
      </c>
      <c r="X190" s="78"/>
      <c r="Y190" s="78"/>
      <c r="Z190" s="78"/>
      <c r="AA190" s="78"/>
      <c r="AB190" s="81"/>
      <c r="AC190" s="30"/>
      <c r="AD190" s="38"/>
      <c r="AE190" s="38"/>
      <c r="AF190" s="38"/>
      <c r="AG190" s="38"/>
      <c r="AH190" s="38"/>
      <c r="AI190" s="38"/>
      <c r="AJ190" s="38"/>
      <c r="AK190" s="38"/>
      <c r="AL190" s="38"/>
      <c r="AM190" s="38"/>
      <c r="AN190" s="38"/>
      <c r="AO190" s="38"/>
      <c r="AP190" s="38"/>
      <c r="AQ190" s="38"/>
      <c r="AR190" s="38"/>
      <c r="AS190" s="38"/>
      <c r="AT190" s="38"/>
      <c r="AU190" s="38"/>
      <c r="AV190" s="38"/>
      <c r="AW190" s="38"/>
    </row>
    <row r="191" ht="14.25" customHeight="1">
      <c r="A191" s="30"/>
      <c r="B191" s="77" t="s">
        <v>93</v>
      </c>
      <c r="C191" s="78"/>
      <c r="D191" s="78"/>
      <c r="E191" s="78"/>
      <c r="F191" s="78"/>
      <c r="G191" s="78"/>
      <c r="H191" s="78"/>
      <c r="I191" s="78"/>
      <c r="J191" s="78"/>
      <c r="K191" s="78"/>
      <c r="L191" s="78"/>
      <c r="M191" s="78"/>
      <c r="N191" s="78"/>
      <c r="O191" s="78"/>
      <c r="P191" s="78"/>
      <c r="Q191" s="78"/>
      <c r="R191" s="78"/>
      <c r="S191" s="78"/>
      <c r="T191" s="78"/>
      <c r="U191" s="78"/>
      <c r="V191" s="118"/>
      <c r="W191" s="119" t="b">
        <v>1</v>
      </c>
      <c r="X191" s="78"/>
      <c r="Y191" s="78"/>
      <c r="Z191" s="78"/>
      <c r="AA191" s="78"/>
      <c r="AB191" s="81"/>
      <c r="AC191" s="151"/>
      <c r="AD191" s="38"/>
      <c r="AE191" s="38"/>
      <c r="AF191" s="38"/>
      <c r="AG191" s="38"/>
      <c r="AH191" s="38"/>
      <c r="AI191" s="38"/>
      <c r="AJ191" s="38"/>
      <c r="AK191" s="38"/>
      <c r="AL191" s="38"/>
      <c r="AM191" s="38"/>
      <c r="AN191" s="38"/>
      <c r="AO191" s="38"/>
      <c r="AP191" s="38"/>
      <c r="AQ191" s="38"/>
      <c r="AR191" s="38"/>
      <c r="AS191" s="38"/>
      <c r="AT191" s="38"/>
      <c r="AU191" s="38"/>
      <c r="AV191" s="38"/>
      <c r="AW191" s="38"/>
    </row>
    <row r="192" ht="14.25" customHeight="1">
      <c r="A192" s="30"/>
      <c r="B192" s="77" t="s">
        <v>94</v>
      </c>
      <c r="C192" s="78"/>
      <c r="D192" s="78"/>
      <c r="E192" s="78"/>
      <c r="F192" s="78"/>
      <c r="G192" s="78"/>
      <c r="H192" s="78"/>
      <c r="I192" s="78"/>
      <c r="J192" s="78"/>
      <c r="K192" s="78"/>
      <c r="L192" s="78"/>
      <c r="M192" s="78"/>
      <c r="N192" s="78"/>
      <c r="O192" s="78"/>
      <c r="P192" s="78"/>
      <c r="Q192" s="78"/>
      <c r="R192" s="78"/>
      <c r="S192" s="78"/>
      <c r="T192" s="78"/>
      <c r="U192" s="78"/>
      <c r="V192" s="118"/>
      <c r="W192" s="120" t="b">
        <v>0</v>
      </c>
      <c r="X192" s="78"/>
      <c r="Y192" s="78"/>
      <c r="Z192" s="78"/>
      <c r="AA192" s="78"/>
      <c r="AB192" s="81"/>
      <c r="AC192" s="149"/>
      <c r="AD192" s="38"/>
      <c r="AE192" s="38"/>
      <c r="AF192" s="38"/>
      <c r="AG192" s="38"/>
      <c r="AH192" s="38"/>
      <c r="AI192" s="38"/>
      <c r="AJ192" s="38"/>
      <c r="AK192" s="38"/>
      <c r="AL192" s="38"/>
      <c r="AM192" s="38"/>
      <c r="AN192" s="38"/>
      <c r="AO192" s="38"/>
      <c r="AP192" s="38"/>
      <c r="AQ192" s="38"/>
      <c r="AR192" s="38"/>
      <c r="AS192" s="38"/>
      <c r="AT192" s="38"/>
      <c r="AU192" s="38"/>
      <c r="AV192" s="38"/>
      <c r="AW192" s="38"/>
    </row>
    <row r="193" ht="14.25" customHeight="1">
      <c r="A193" s="30"/>
      <c r="B193" s="77" t="s">
        <v>95</v>
      </c>
      <c r="C193" s="78"/>
      <c r="D193" s="78"/>
      <c r="E193" s="78"/>
      <c r="F193" s="78"/>
      <c r="G193" s="78"/>
      <c r="H193" s="78"/>
      <c r="I193" s="78"/>
      <c r="J193" s="78"/>
      <c r="K193" s="78"/>
      <c r="L193" s="78"/>
      <c r="M193" s="78"/>
      <c r="N193" s="78"/>
      <c r="O193" s="78"/>
      <c r="P193" s="78"/>
      <c r="Q193" s="78"/>
      <c r="R193" s="78"/>
      <c r="S193" s="78"/>
      <c r="T193" s="78"/>
      <c r="U193" s="78"/>
      <c r="V193" s="118"/>
      <c r="W193" s="120" t="b">
        <v>0</v>
      </c>
      <c r="X193" s="78"/>
      <c r="Y193" s="78"/>
      <c r="Z193" s="78"/>
      <c r="AA193" s="78"/>
      <c r="AB193" s="81"/>
      <c r="AC193" s="152"/>
      <c r="AD193" s="38"/>
      <c r="AE193" s="38"/>
      <c r="AF193" s="38"/>
      <c r="AG193" s="38"/>
      <c r="AH193" s="38"/>
      <c r="AI193" s="38"/>
      <c r="AJ193" s="38"/>
      <c r="AK193" s="38"/>
      <c r="AL193" s="38"/>
      <c r="AM193" s="38"/>
      <c r="AN193" s="38"/>
      <c r="AO193" s="38"/>
      <c r="AP193" s="38"/>
      <c r="AQ193" s="38"/>
      <c r="AR193" s="38"/>
      <c r="AS193" s="38"/>
      <c r="AT193" s="38"/>
      <c r="AU193" s="38"/>
      <c r="AV193" s="38"/>
      <c r="AW193" s="38"/>
    </row>
    <row r="194" ht="14.25" customHeight="1">
      <c r="A194" s="30"/>
      <c r="B194" s="82" t="s">
        <v>96</v>
      </c>
      <c r="C194" s="83"/>
      <c r="D194" s="83"/>
      <c r="E194" s="83"/>
      <c r="F194" s="83"/>
      <c r="G194" s="83"/>
      <c r="H194" s="83"/>
      <c r="I194" s="83"/>
      <c r="J194" s="83"/>
      <c r="K194" s="83"/>
      <c r="L194" s="83"/>
      <c r="M194" s="83"/>
      <c r="N194" s="83"/>
      <c r="O194" s="83"/>
      <c r="P194" s="83"/>
      <c r="Q194" s="83"/>
      <c r="R194" s="83"/>
      <c r="S194" s="83"/>
      <c r="T194" s="83"/>
      <c r="U194" s="83"/>
      <c r="V194" s="122"/>
      <c r="W194" s="123" t="b">
        <v>0</v>
      </c>
      <c r="X194" s="83"/>
      <c r="Y194" s="83"/>
      <c r="Z194" s="83"/>
      <c r="AA194" s="83"/>
      <c r="AB194" s="86"/>
      <c r="AC194" s="30"/>
      <c r="AD194" s="38"/>
      <c r="AE194" s="38"/>
      <c r="AF194" s="38"/>
      <c r="AG194" s="38"/>
      <c r="AH194" s="38"/>
      <c r="AI194" s="38"/>
      <c r="AJ194" s="38"/>
      <c r="AK194" s="38"/>
      <c r="AL194" s="38"/>
      <c r="AM194" s="38"/>
      <c r="AN194" s="38"/>
      <c r="AO194" s="38"/>
      <c r="AP194" s="38"/>
      <c r="AQ194" s="38"/>
      <c r="AR194" s="38"/>
      <c r="AS194" s="38"/>
      <c r="AT194" s="38"/>
      <c r="AU194" s="38"/>
      <c r="AV194" s="38"/>
      <c r="AW194" s="38"/>
    </row>
    <row r="195" ht="14.25" customHeight="1">
      <c r="A195" s="30"/>
      <c r="B195" s="153" t="s">
        <v>73</v>
      </c>
      <c r="C195" s="108"/>
      <c r="D195" s="154"/>
      <c r="E195" s="155"/>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9"/>
      <c r="AC195" s="30"/>
      <c r="AD195" s="38"/>
      <c r="AE195" s="38"/>
      <c r="AF195" s="38"/>
      <c r="AG195" s="38"/>
      <c r="AH195" s="38"/>
      <c r="AI195" s="38"/>
      <c r="AJ195" s="38"/>
      <c r="AK195" s="38"/>
      <c r="AL195" s="38"/>
      <c r="AM195" s="38"/>
      <c r="AN195" s="38"/>
      <c r="AO195" s="38"/>
      <c r="AP195" s="38"/>
      <c r="AQ195" s="38"/>
      <c r="AR195" s="38"/>
      <c r="AS195" s="38"/>
      <c r="AT195" s="38"/>
      <c r="AU195" s="38"/>
      <c r="AV195" s="38"/>
      <c r="AW195" s="38"/>
    </row>
    <row r="196" ht="14.25" customHeight="1">
      <c r="A196" s="30"/>
      <c r="B196" s="14"/>
      <c r="C196" s="15"/>
      <c r="D196" s="16"/>
      <c r="E196" s="14"/>
      <c r="F196" s="15"/>
      <c r="G196" s="15"/>
      <c r="H196" s="15"/>
      <c r="I196" s="15"/>
      <c r="J196" s="15"/>
      <c r="K196" s="15"/>
      <c r="L196" s="15"/>
      <c r="M196" s="15"/>
      <c r="N196" s="15"/>
      <c r="O196" s="15"/>
      <c r="P196" s="15"/>
      <c r="Q196" s="15"/>
      <c r="R196" s="15"/>
      <c r="S196" s="15"/>
      <c r="T196" s="15"/>
      <c r="U196" s="15"/>
      <c r="V196" s="15"/>
      <c r="W196" s="15"/>
      <c r="X196" s="15"/>
      <c r="Y196" s="15"/>
      <c r="Z196" s="15"/>
      <c r="AA196" s="15"/>
      <c r="AB196" s="57"/>
      <c r="AC196" s="30"/>
      <c r="AD196" s="38"/>
      <c r="AE196" s="38"/>
      <c r="AF196" s="38"/>
      <c r="AG196" s="38"/>
      <c r="AH196" s="38"/>
      <c r="AI196" s="38"/>
      <c r="AJ196" s="38"/>
      <c r="AK196" s="38"/>
      <c r="AL196" s="38"/>
      <c r="AM196" s="38"/>
      <c r="AN196" s="38"/>
      <c r="AO196" s="38"/>
      <c r="AP196" s="38"/>
      <c r="AQ196" s="38"/>
      <c r="AR196" s="38"/>
      <c r="AS196" s="38"/>
      <c r="AT196" s="38"/>
      <c r="AU196" s="38"/>
      <c r="AV196" s="38"/>
      <c r="AW196" s="38"/>
    </row>
    <row r="197" ht="14.25" customHeight="1">
      <c r="A197" s="30"/>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30"/>
      <c r="AD197" s="38"/>
      <c r="AE197" s="38"/>
      <c r="AF197" s="38"/>
      <c r="AG197" s="38"/>
      <c r="AH197" s="38"/>
      <c r="AI197" s="38"/>
      <c r="AJ197" s="38"/>
      <c r="AK197" s="38"/>
      <c r="AL197" s="38"/>
      <c r="AM197" s="38"/>
      <c r="AN197" s="38"/>
      <c r="AO197" s="38"/>
      <c r="AP197" s="38"/>
      <c r="AQ197" s="38"/>
      <c r="AR197" s="38"/>
      <c r="AS197" s="38"/>
      <c r="AT197" s="38"/>
      <c r="AU197" s="38"/>
      <c r="AV197" s="38"/>
      <c r="AW197" s="38"/>
    </row>
    <row r="198" ht="14.25" customHeight="1">
      <c r="A198" s="30"/>
      <c r="B198" s="157" t="s">
        <v>97</v>
      </c>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6"/>
      <c r="AC198" s="30"/>
      <c r="AD198" s="38"/>
      <c r="AE198" s="38"/>
      <c r="AF198" s="38"/>
      <c r="AG198" s="38"/>
      <c r="AH198" s="38"/>
      <c r="AI198" s="38"/>
      <c r="AJ198" s="38"/>
      <c r="AK198" s="38"/>
      <c r="AL198" s="38"/>
      <c r="AM198" s="38"/>
      <c r="AN198" s="38"/>
      <c r="AO198" s="38"/>
      <c r="AP198" s="38"/>
      <c r="AQ198" s="38"/>
      <c r="AR198" s="38"/>
      <c r="AS198" s="38"/>
      <c r="AT198" s="38"/>
      <c r="AU198" s="38"/>
      <c r="AV198" s="38"/>
      <c r="AW198" s="38"/>
    </row>
    <row r="199" ht="14.25" customHeight="1">
      <c r="A199" s="30"/>
      <c r="B199" s="60" t="s">
        <v>98</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59"/>
      <c r="AC199" s="30"/>
      <c r="AD199" s="38"/>
      <c r="AE199" s="38"/>
      <c r="AF199" s="38"/>
      <c r="AG199" s="38"/>
      <c r="AH199" s="38"/>
      <c r="AI199" s="38"/>
      <c r="AJ199" s="38"/>
      <c r="AK199" s="38"/>
      <c r="AL199" s="38"/>
      <c r="AM199" s="38"/>
      <c r="AN199" s="38"/>
      <c r="AO199" s="38"/>
      <c r="AP199" s="38"/>
      <c r="AQ199" s="38"/>
      <c r="AR199" s="38"/>
      <c r="AS199" s="38"/>
      <c r="AT199" s="38"/>
      <c r="AU199" s="38"/>
      <c r="AV199" s="38"/>
      <c r="AW199" s="38"/>
    </row>
    <row r="200" ht="14.25" customHeight="1">
      <c r="A200" s="30"/>
      <c r="B200" s="146" t="s">
        <v>99</v>
      </c>
      <c r="C200" s="3"/>
      <c r="D200" s="4"/>
      <c r="E200" s="146" t="s">
        <v>100</v>
      </c>
      <c r="F200" s="3"/>
      <c r="G200" s="3"/>
      <c r="H200" s="3"/>
      <c r="I200" s="3"/>
      <c r="J200" s="3"/>
      <c r="K200" s="3"/>
      <c r="L200" s="3"/>
      <c r="M200" s="3"/>
      <c r="N200" s="3"/>
      <c r="O200" s="3"/>
      <c r="P200" s="3"/>
      <c r="Q200" s="3"/>
      <c r="R200" s="3"/>
      <c r="S200" s="3"/>
      <c r="T200" s="3"/>
      <c r="U200" s="3"/>
      <c r="V200" s="3"/>
      <c r="W200" s="3"/>
      <c r="X200" s="3"/>
      <c r="Y200" s="3"/>
      <c r="Z200" s="3"/>
      <c r="AA200" s="3"/>
      <c r="AB200" s="54"/>
      <c r="AC200" s="30"/>
      <c r="AD200" s="38"/>
      <c r="AE200" s="38"/>
      <c r="AF200" s="38"/>
      <c r="AG200" s="38"/>
      <c r="AH200" s="38"/>
      <c r="AI200" s="38"/>
      <c r="AJ200" s="38"/>
      <c r="AK200" s="38"/>
      <c r="AL200" s="38"/>
      <c r="AM200" s="38"/>
      <c r="AN200" s="38"/>
      <c r="AO200" s="38"/>
      <c r="AP200" s="38"/>
      <c r="AQ200" s="38"/>
      <c r="AR200" s="38"/>
      <c r="AS200" s="38"/>
      <c r="AT200" s="38"/>
      <c r="AU200" s="38"/>
      <c r="AV200" s="38"/>
      <c r="AW200" s="38"/>
    </row>
    <row r="201" ht="14.25" customHeight="1">
      <c r="A201" s="156"/>
      <c r="B201" s="158" t="s">
        <v>101</v>
      </c>
      <c r="C201" s="159"/>
      <c r="D201" s="160"/>
      <c r="E201" s="161">
        <v>1.0</v>
      </c>
      <c r="F201" s="162"/>
      <c r="G201" s="163" t="s">
        <v>102</v>
      </c>
      <c r="H201" s="73"/>
      <c r="I201" s="73"/>
      <c r="J201" s="73"/>
      <c r="K201" s="73"/>
      <c r="L201" s="73"/>
      <c r="M201" s="73"/>
      <c r="N201" s="73"/>
      <c r="O201" s="74"/>
      <c r="P201" s="162"/>
      <c r="Q201" s="164" t="s">
        <v>103</v>
      </c>
      <c r="R201" s="73"/>
      <c r="S201" s="73"/>
      <c r="T201" s="73"/>
      <c r="U201" s="73"/>
      <c r="V201" s="73"/>
      <c r="W201" s="73"/>
      <c r="X201" s="73"/>
      <c r="Y201" s="74"/>
      <c r="Z201" s="162"/>
      <c r="AA201" s="162"/>
      <c r="AB201" s="165"/>
      <c r="AC201" s="30"/>
      <c r="AD201" s="38"/>
      <c r="AE201" s="38"/>
      <c r="AF201" s="38"/>
      <c r="AG201" s="38"/>
      <c r="AH201" s="38"/>
      <c r="AI201" s="38"/>
      <c r="AJ201" s="38"/>
      <c r="AK201" s="38"/>
      <c r="AL201" s="38"/>
      <c r="AM201" s="38"/>
      <c r="AN201" s="38"/>
      <c r="AO201" s="38"/>
      <c r="AP201" s="38"/>
      <c r="AQ201" s="38"/>
      <c r="AR201" s="38"/>
      <c r="AS201" s="38"/>
      <c r="AT201" s="38"/>
      <c r="AU201" s="38"/>
      <c r="AV201" s="38"/>
      <c r="AW201" s="38"/>
    </row>
    <row r="202" ht="14.25" customHeight="1">
      <c r="A202" s="135"/>
      <c r="B202" s="91" t="s">
        <v>104</v>
      </c>
      <c r="C202" s="92"/>
      <c r="D202" s="166"/>
      <c r="E202" s="167" t="s">
        <v>105</v>
      </c>
      <c r="F202" s="92"/>
      <c r="G202" s="92"/>
      <c r="H202" s="92"/>
      <c r="I202" s="92"/>
      <c r="J202" s="92"/>
      <c r="K202" s="92"/>
      <c r="L202" s="92"/>
      <c r="M202" s="92"/>
      <c r="N202" s="92"/>
      <c r="O202" s="92"/>
      <c r="P202" s="92"/>
      <c r="Q202" s="92"/>
      <c r="R202" s="92"/>
      <c r="S202" s="92"/>
      <c r="T202" s="92"/>
      <c r="U202" s="92"/>
      <c r="V202" s="92"/>
      <c r="W202" s="92"/>
      <c r="X202" s="92"/>
      <c r="Y202" s="92"/>
      <c r="Z202" s="92"/>
      <c r="AA202" s="92"/>
      <c r="AB202" s="95"/>
      <c r="AC202" s="30"/>
      <c r="AD202" s="38"/>
      <c r="AE202" s="38"/>
      <c r="AF202" s="38"/>
      <c r="AG202" s="38"/>
      <c r="AH202" s="38"/>
      <c r="AI202" s="38"/>
      <c r="AJ202" s="38"/>
      <c r="AK202" s="38"/>
      <c r="AL202" s="38"/>
      <c r="AM202" s="38"/>
      <c r="AN202" s="38"/>
      <c r="AO202" s="38"/>
      <c r="AP202" s="38"/>
      <c r="AQ202" s="38"/>
      <c r="AR202" s="38"/>
      <c r="AS202" s="38"/>
      <c r="AT202" s="38"/>
      <c r="AU202" s="38"/>
      <c r="AV202" s="38"/>
      <c r="AW202" s="38"/>
    </row>
    <row r="203" ht="14.25" customHeight="1">
      <c r="A203" s="135"/>
      <c r="B203" s="98"/>
      <c r="C203" s="99"/>
      <c r="D203" s="168"/>
      <c r="E203" s="98"/>
      <c r="F203" s="99"/>
      <c r="G203" s="99"/>
      <c r="H203" s="99"/>
      <c r="I203" s="99"/>
      <c r="J203" s="99"/>
      <c r="K203" s="99"/>
      <c r="L203" s="99"/>
      <c r="M203" s="99"/>
      <c r="N203" s="99"/>
      <c r="O203" s="99"/>
      <c r="P203" s="99"/>
      <c r="Q203" s="99"/>
      <c r="R203" s="99"/>
      <c r="S203" s="99"/>
      <c r="T203" s="99"/>
      <c r="U203" s="99"/>
      <c r="V203" s="99"/>
      <c r="W203" s="99"/>
      <c r="X203" s="99"/>
      <c r="Y203" s="99"/>
      <c r="Z203" s="99"/>
      <c r="AA203" s="99"/>
      <c r="AB203" s="102"/>
      <c r="AC203" s="30"/>
      <c r="AD203" s="38"/>
      <c r="AE203" s="38"/>
      <c r="AF203" s="38"/>
      <c r="AG203" s="38"/>
      <c r="AH203" s="38"/>
      <c r="AI203" s="38"/>
      <c r="AJ203" s="38"/>
      <c r="AK203" s="38"/>
      <c r="AL203" s="38"/>
      <c r="AM203" s="38"/>
      <c r="AN203" s="38"/>
      <c r="AO203" s="38"/>
      <c r="AP203" s="38"/>
      <c r="AQ203" s="38"/>
      <c r="AR203" s="38"/>
      <c r="AS203" s="38"/>
      <c r="AT203" s="38"/>
      <c r="AU203" s="38"/>
      <c r="AV203" s="38"/>
      <c r="AW203" s="38"/>
    </row>
    <row r="204" ht="14.25" customHeight="1">
      <c r="A204" s="135"/>
      <c r="B204" s="91" t="s">
        <v>106</v>
      </c>
      <c r="C204" s="92"/>
      <c r="D204" s="166"/>
      <c r="E204" s="167" t="s">
        <v>107</v>
      </c>
      <c r="F204" s="92"/>
      <c r="G204" s="92"/>
      <c r="H204" s="92"/>
      <c r="I204" s="92"/>
      <c r="J204" s="92"/>
      <c r="K204" s="92"/>
      <c r="L204" s="92"/>
      <c r="M204" s="92"/>
      <c r="N204" s="92"/>
      <c r="O204" s="92"/>
      <c r="P204" s="92"/>
      <c r="Q204" s="92"/>
      <c r="R204" s="92"/>
      <c r="S204" s="92"/>
      <c r="T204" s="92"/>
      <c r="U204" s="92"/>
      <c r="V204" s="92"/>
      <c r="W204" s="92"/>
      <c r="X204" s="92"/>
      <c r="Y204" s="92"/>
      <c r="Z204" s="92"/>
      <c r="AA204" s="92"/>
      <c r="AB204" s="95"/>
      <c r="AC204" s="30"/>
      <c r="AD204" s="38"/>
      <c r="AE204" s="38"/>
      <c r="AF204" s="38"/>
      <c r="AG204" s="38"/>
      <c r="AH204" s="38"/>
      <c r="AI204" s="38"/>
      <c r="AJ204" s="38"/>
      <c r="AK204" s="38"/>
      <c r="AL204" s="38"/>
      <c r="AM204" s="38"/>
      <c r="AN204" s="38"/>
      <c r="AO204" s="38"/>
      <c r="AP204" s="38"/>
      <c r="AQ204" s="38"/>
      <c r="AR204" s="38"/>
      <c r="AS204" s="38"/>
      <c r="AT204" s="38"/>
      <c r="AU204" s="38"/>
      <c r="AV204" s="38"/>
      <c r="AW204" s="38"/>
    </row>
    <row r="205" ht="14.25" customHeight="1">
      <c r="A205" s="169"/>
      <c r="B205" s="98"/>
      <c r="C205" s="99"/>
      <c r="D205" s="168"/>
      <c r="E205" s="98"/>
      <c r="F205" s="99"/>
      <c r="G205" s="99"/>
      <c r="H205" s="99"/>
      <c r="I205" s="99"/>
      <c r="J205" s="99"/>
      <c r="K205" s="99"/>
      <c r="L205" s="99"/>
      <c r="M205" s="99"/>
      <c r="N205" s="99"/>
      <c r="O205" s="99"/>
      <c r="P205" s="99"/>
      <c r="Q205" s="99"/>
      <c r="R205" s="99"/>
      <c r="S205" s="99"/>
      <c r="T205" s="99"/>
      <c r="U205" s="99"/>
      <c r="V205" s="99"/>
      <c r="W205" s="99"/>
      <c r="X205" s="99"/>
      <c r="Y205" s="99"/>
      <c r="Z205" s="99"/>
      <c r="AA205" s="99"/>
      <c r="AB205" s="102"/>
      <c r="AC205" s="30"/>
      <c r="AD205" s="38"/>
      <c r="AE205" s="38"/>
      <c r="AF205" s="38"/>
      <c r="AG205" s="38"/>
      <c r="AH205" s="38"/>
      <c r="AI205" s="38"/>
      <c r="AJ205" s="38"/>
      <c r="AK205" s="38"/>
      <c r="AL205" s="38"/>
      <c r="AM205" s="38"/>
      <c r="AN205" s="38"/>
      <c r="AO205" s="38"/>
      <c r="AP205" s="38"/>
      <c r="AQ205" s="38"/>
      <c r="AR205" s="38"/>
      <c r="AS205" s="38"/>
      <c r="AT205" s="38"/>
      <c r="AU205" s="38"/>
      <c r="AV205" s="38"/>
      <c r="AW205" s="38"/>
    </row>
    <row r="206" ht="14.25" customHeight="1">
      <c r="A206" s="30"/>
      <c r="B206" s="91" t="s">
        <v>108</v>
      </c>
      <c r="C206" s="92"/>
      <c r="D206" s="166"/>
      <c r="E206" s="167" t="s">
        <v>109</v>
      </c>
      <c r="F206" s="92"/>
      <c r="G206" s="92"/>
      <c r="H206" s="92"/>
      <c r="I206" s="92"/>
      <c r="J206" s="92"/>
      <c r="K206" s="92"/>
      <c r="L206" s="92"/>
      <c r="M206" s="92"/>
      <c r="N206" s="92"/>
      <c r="O206" s="92"/>
      <c r="P206" s="92"/>
      <c r="Q206" s="92"/>
      <c r="R206" s="92"/>
      <c r="S206" s="92"/>
      <c r="T206" s="92"/>
      <c r="U206" s="92"/>
      <c r="V206" s="92"/>
      <c r="W206" s="92"/>
      <c r="X206" s="92"/>
      <c r="Y206" s="92"/>
      <c r="Z206" s="92"/>
      <c r="AA206" s="92"/>
      <c r="AB206" s="95"/>
      <c r="AC206" s="30"/>
      <c r="AD206" s="38"/>
      <c r="AE206" s="38"/>
      <c r="AF206" s="38"/>
      <c r="AG206" s="38"/>
      <c r="AH206" s="38"/>
      <c r="AI206" s="38"/>
      <c r="AJ206" s="38"/>
      <c r="AK206" s="38"/>
      <c r="AL206" s="38"/>
      <c r="AM206" s="38"/>
      <c r="AN206" s="38"/>
      <c r="AO206" s="38"/>
      <c r="AP206" s="38"/>
      <c r="AQ206" s="38"/>
      <c r="AR206" s="38"/>
      <c r="AS206" s="38"/>
      <c r="AT206" s="38"/>
      <c r="AU206" s="38"/>
      <c r="AV206" s="38"/>
      <c r="AW206" s="38"/>
    </row>
    <row r="207" ht="14.25" customHeight="1">
      <c r="A207" s="30"/>
      <c r="B207" s="98"/>
      <c r="C207" s="99"/>
      <c r="D207" s="168"/>
      <c r="E207" s="98"/>
      <c r="F207" s="99"/>
      <c r="G207" s="99"/>
      <c r="H207" s="99"/>
      <c r="I207" s="99"/>
      <c r="J207" s="99"/>
      <c r="K207" s="99"/>
      <c r="L207" s="99"/>
      <c r="M207" s="99"/>
      <c r="N207" s="99"/>
      <c r="O207" s="99"/>
      <c r="P207" s="99"/>
      <c r="Q207" s="99"/>
      <c r="R207" s="99"/>
      <c r="S207" s="99"/>
      <c r="T207" s="99"/>
      <c r="U207" s="99"/>
      <c r="V207" s="99"/>
      <c r="W207" s="99"/>
      <c r="X207" s="99"/>
      <c r="Y207" s="99"/>
      <c r="Z207" s="99"/>
      <c r="AA207" s="99"/>
      <c r="AB207" s="102"/>
      <c r="AC207" s="38"/>
      <c r="AD207" s="38"/>
      <c r="AE207" s="38"/>
      <c r="AF207" s="38"/>
      <c r="AG207" s="38"/>
      <c r="AH207" s="38"/>
      <c r="AI207" s="38"/>
      <c r="AJ207" s="38"/>
      <c r="AK207" s="38"/>
      <c r="AL207" s="38"/>
      <c r="AM207" s="38"/>
      <c r="AN207" s="38"/>
      <c r="AO207" s="38"/>
      <c r="AP207" s="38"/>
      <c r="AQ207" s="38"/>
      <c r="AR207" s="38"/>
      <c r="AS207" s="38"/>
      <c r="AT207" s="38"/>
      <c r="AU207" s="38"/>
      <c r="AV207" s="38"/>
      <c r="AW207" s="38"/>
    </row>
    <row r="208" ht="14.25" customHeight="1">
      <c r="A208" s="30"/>
      <c r="B208" s="91" t="s">
        <v>110</v>
      </c>
      <c r="C208" s="92"/>
      <c r="D208" s="166"/>
      <c r="E208" s="170" t="b">
        <v>0</v>
      </c>
      <c r="F208" s="78"/>
      <c r="G208" s="118"/>
      <c r="H208" s="171" t="s">
        <v>111</v>
      </c>
      <c r="I208" s="78"/>
      <c r="J208" s="78"/>
      <c r="K208" s="78"/>
      <c r="L208" s="78"/>
      <c r="M208" s="78"/>
      <c r="N208" s="78"/>
      <c r="O208" s="78"/>
      <c r="P208" s="78"/>
      <c r="Q208" s="78"/>
      <c r="R208" s="78"/>
      <c r="S208" s="78"/>
      <c r="T208" s="78"/>
      <c r="U208" s="78"/>
      <c r="V208" s="78"/>
      <c r="W208" s="78"/>
      <c r="X208" s="78"/>
      <c r="Y208" s="78"/>
      <c r="Z208" s="78"/>
      <c r="AA208" s="78"/>
      <c r="AB208" s="81"/>
      <c r="AC208" s="38"/>
      <c r="AD208" s="38"/>
      <c r="AE208" s="38"/>
      <c r="AF208" s="38"/>
      <c r="AG208" s="38"/>
      <c r="AH208" s="38"/>
      <c r="AI208" s="38"/>
      <c r="AJ208" s="38"/>
      <c r="AK208" s="38"/>
      <c r="AL208" s="38"/>
      <c r="AM208" s="38"/>
      <c r="AN208" s="38"/>
      <c r="AO208" s="38"/>
      <c r="AP208" s="38"/>
      <c r="AQ208" s="38"/>
      <c r="AR208" s="38"/>
      <c r="AS208" s="38"/>
      <c r="AT208" s="38"/>
      <c r="AU208" s="38"/>
      <c r="AV208" s="38"/>
      <c r="AW208" s="38"/>
    </row>
    <row r="209" ht="14.25" customHeight="1">
      <c r="A209" s="30"/>
      <c r="B209" s="12"/>
      <c r="D209" s="13"/>
      <c r="E209" s="170" t="b">
        <v>0</v>
      </c>
      <c r="F209" s="78"/>
      <c r="G209" s="118"/>
      <c r="H209" s="171" t="s">
        <v>112</v>
      </c>
      <c r="I209" s="78"/>
      <c r="J209" s="78"/>
      <c r="K209" s="78"/>
      <c r="L209" s="78"/>
      <c r="M209" s="78"/>
      <c r="N209" s="78"/>
      <c r="O209" s="78"/>
      <c r="P209" s="78"/>
      <c r="Q209" s="78"/>
      <c r="R209" s="78"/>
      <c r="S209" s="78"/>
      <c r="T209" s="78"/>
      <c r="U209" s="78"/>
      <c r="V209" s="78"/>
      <c r="W209" s="78"/>
      <c r="X209" s="78"/>
      <c r="Y209" s="78"/>
      <c r="Z209" s="78"/>
      <c r="AA209" s="78"/>
      <c r="AB209" s="81"/>
      <c r="AC209" s="38"/>
      <c r="AD209" s="38"/>
      <c r="AE209" s="38"/>
      <c r="AF209" s="38"/>
      <c r="AG209" s="38"/>
      <c r="AH209" s="38"/>
      <c r="AI209" s="38"/>
      <c r="AJ209" s="38"/>
      <c r="AK209" s="38"/>
      <c r="AL209" s="38"/>
      <c r="AM209" s="38"/>
      <c r="AN209" s="38"/>
      <c r="AO209" s="38"/>
      <c r="AP209" s="38"/>
      <c r="AQ209" s="38"/>
      <c r="AR209" s="38"/>
      <c r="AS209" s="38"/>
      <c r="AT209" s="38"/>
      <c r="AU209" s="38"/>
      <c r="AV209" s="38"/>
      <c r="AW209" s="38"/>
    </row>
    <row r="210" ht="14.25" customHeight="1">
      <c r="A210" s="30"/>
      <c r="B210" s="12"/>
      <c r="D210" s="13"/>
      <c r="E210" s="170" t="b">
        <v>0</v>
      </c>
      <c r="F210" s="78"/>
      <c r="G210" s="118"/>
      <c r="H210" s="171" t="s">
        <v>113</v>
      </c>
      <c r="I210" s="78"/>
      <c r="J210" s="78"/>
      <c r="K210" s="78"/>
      <c r="L210" s="78"/>
      <c r="M210" s="78"/>
      <c r="N210" s="78"/>
      <c r="O210" s="78"/>
      <c r="P210" s="78"/>
      <c r="Q210" s="78"/>
      <c r="R210" s="78"/>
      <c r="S210" s="78"/>
      <c r="T210" s="78"/>
      <c r="U210" s="78"/>
      <c r="V210" s="78"/>
      <c r="W210" s="78"/>
      <c r="X210" s="78"/>
      <c r="Y210" s="78"/>
      <c r="Z210" s="78"/>
      <c r="AA210" s="78"/>
      <c r="AB210" s="81"/>
      <c r="AC210" s="30"/>
      <c r="AD210" s="38"/>
      <c r="AE210" s="38"/>
      <c r="AF210" s="38"/>
      <c r="AG210" s="38"/>
      <c r="AH210" s="38"/>
      <c r="AI210" s="38"/>
      <c r="AJ210" s="38"/>
      <c r="AK210" s="38"/>
      <c r="AL210" s="38"/>
      <c r="AM210" s="38"/>
      <c r="AN210" s="38"/>
      <c r="AO210" s="38"/>
      <c r="AP210" s="38"/>
      <c r="AQ210" s="38"/>
      <c r="AR210" s="38"/>
      <c r="AS210" s="38"/>
      <c r="AT210" s="38"/>
      <c r="AU210" s="38"/>
      <c r="AV210" s="38"/>
      <c r="AW210" s="38"/>
    </row>
    <row r="211" ht="14.25" customHeight="1">
      <c r="A211" s="30"/>
      <c r="B211" s="12"/>
      <c r="D211" s="13"/>
      <c r="E211" s="170" t="b">
        <v>0</v>
      </c>
      <c r="F211" s="78"/>
      <c r="G211" s="118"/>
      <c r="H211" s="171" t="s">
        <v>114</v>
      </c>
      <c r="I211" s="78"/>
      <c r="J211" s="78"/>
      <c r="K211" s="78"/>
      <c r="L211" s="78"/>
      <c r="M211" s="78"/>
      <c r="N211" s="78"/>
      <c r="O211" s="78"/>
      <c r="P211" s="78"/>
      <c r="Q211" s="78"/>
      <c r="R211" s="78"/>
      <c r="S211" s="78"/>
      <c r="T211" s="78"/>
      <c r="U211" s="78"/>
      <c r="V211" s="78"/>
      <c r="W211" s="78"/>
      <c r="X211" s="78"/>
      <c r="Y211" s="78"/>
      <c r="Z211" s="78"/>
      <c r="AA211" s="78"/>
      <c r="AB211" s="81"/>
      <c r="AC211" s="30"/>
      <c r="AD211" s="38"/>
      <c r="AE211" s="38"/>
      <c r="AF211" s="38"/>
      <c r="AG211" s="38"/>
      <c r="AH211" s="38"/>
      <c r="AI211" s="38"/>
      <c r="AJ211" s="38"/>
      <c r="AK211" s="38"/>
      <c r="AL211" s="38"/>
      <c r="AM211" s="38"/>
      <c r="AN211" s="38"/>
      <c r="AO211" s="38"/>
      <c r="AP211" s="38"/>
      <c r="AQ211" s="38"/>
      <c r="AR211" s="38"/>
      <c r="AS211" s="38"/>
      <c r="AT211" s="38"/>
      <c r="AU211" s="38"/>
      <c r="AV211" s="38"/>
      <c r="AW211" s="38"/>
    </row>
    <row r="212" ht="14.25" customHeight="1">
      <c r="A212" s="30"/>
      <c r="B212" s="12"/>
      <c r="D212" s="13"/>
      <c r="E212" s="170" t="b">
        <v>0</v>
      </c>
      <c r="F212" s="78"/>
      <c r="G212" s="118"/>
      <c r="H212" s="171" t="s">
        <v>115</v>
      </c>
      <c r="I212" s="78"/>
      <c r="J212" s="78"/>
      <c r="K212" s="78"/>
      <c r="L212" s="78"/>
      <c r="M212" s="78"/>
      <c r="N212" s="78"/>
      <c r="O212" s="78"/>
      <c r="P212" s="78"/>
      <c r="Q212" s="78"/>
      <c r="R212" s="78"/>
      <c r="S212" s="78"/>
      <c r="T212" s="78"/>
      <c r="U212" s="78"/>
      <c r="V212" s="78"/>
      <c r="W212" s="78"/>
      <c r="X212" s="78"/>
      <c r="Y212" s="78"/>
      <c r="Z212" s="78"/>
      <c r="AA212" s="78"/>
      <c r="AB212" s="81"/>
      <c r="AC212" s="30"/>
      <c r="AD212" s="38"/>
      <c r="AE212" s="38"/>
      <c r="AF212" s="38"/>
      <c r="AG212" s="38"/>
      <c r="AH212" s="38"/>
      <c r="AI212" s="38"/>
      <c r="AJ212" s="38"/>
      <c r="AK212" s="38"/>
      <c r="AL212" s="38"/>
      <c r="AM212" s="38"/>
      <c r="AN212" s="38"/>
      <c r="AO212" s="38"/>
      <c r="AP212" s="38"/>
      <c r="AQ212" s="38"/>
      <c r="AR212" s="38"/>
      <c r="AS212" s="38"/>
      <c r="AT212" s="38"/>
      <c r="AU212" s="38"/>
      <c r="AV212" s="38"/>
      <c r="AW212" s="38"/>
    </row>
    <row r="213" ht="14.25" customHeight="1">
      <c r="A213" s="30"/>
      <c r="B213" s="14"/>
      <c r="C213" s="15"/>
      <c r="D213" s="16"/>
      <c r="E213" s="172" t="b">
        <v>0</v>
      </c>
      <c r="F213" s="83"/>
      <c r="G213" s="122"/>
      <c r="H213" s="173" t="s">
        <v>116</v>
      </c>
      <c r="I213" s="83"/>
      <c r="J213" s="83"/>
      <c r="K213" s="83"/>
      <c r="L213" s="83"/>
      <c r="M213" s="83"/>
      <c r="N213" s="83"/>
      <c r="O213" s="83"/>
      <c r="P213" s="83"/>
      <c r="Q213" s="83"/>
      <c r="R213" s="83"/>
      <c r="S213" s="83"/>
      <c r="T213" s="83"/>
      <c r="U213" s="83"/>
      <c r="V213" s="83"/>
      <c r="W213" s="83"/>
      <c r="X213" s="83"/>
      <c r="Y213" s="83"/>
      <c r="Z213" s="83"/>
      <c r="AA213" s="83"/>
      <c r="AB213" s="86"/>
      <c r="AC213" s="30"/>
      <c r="AD213" s="38"/>
      <c r="AE213" s="38"/>
      <c r="AF213" s="38"/>
      <c r="AG213" s="38"/>
      <c r="AH213" s="38"/>
      <c r="AI213" s="38"/>
      <c r="AJ213" s="38"/>
      <c r="AK213" s="38"/>
      <c r="AL213" s="38"/>
      <c r="AM213" s="38"/>
      <c r="AN213" s="38"/>
      <c r="AO213" s="38"/>
      <c r="AP213" s="38"/>
      <c r="AQ213" s="38"/>
      <c r="AR213" s="38"/>
      <c r="AS213" s="38"/>
      <c r="AT213" s="38"/>
      <c r="AU213" s="38"/>
      <c r="AV213" s="38"/>
      <c r="AW213" s="38"/>
    </row>
    <row r="214" ht="14.25" customHeight="1">
      <c r="A214" s="30"/>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30"/>
      <c r="AD214" s="38"/>
      <c r="AE214" s="38"/>
      <c r="AF214" s="38"/>
      <c r="AG214" s="38"/>
      <c r="AH214" s="38"/>
      <c r="AI214" s="38"/>
      <c r="AJ214" s="38"/>
      <c r="AK214" s="38"/>
      <c r="AL214" s="38"/>
      <c r="AM214" s="38"/>
      <c r="AN214" s="38"/>
      <c r="AO214" s="38"/>
      <c r="AP214" s="38"/>
      <c r="AQ214" s="38"/>
      <c r="AR214" s="38"/>
      <c r="AS214" s="38"/>
      <c r="AT214" s="38"/>
      <c r="AU214" s="38"/>
      <c r="AV214" s="38"/>
      <c r="AW214" s="38"/>
    </row>
    <row r="215" ht="14.25" customHeight="1">
      <c r="A215" s="30"/>
      <c r="B215" s="58" t="s">
        <v>117</v>
      </c>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59"/>
      <c r="AC215" s="30"/>
      <c r="AD215" s="38"/>
      <c r="AE215" s="38"/>
      <c r="AF215" s="38"/>
      <c r="AG215" s="38"/>
      <c r="AH215" s="38"/>
      <c r="AI215" s="38"/>
      <c r="AJ215" s="38"/>
      <c r="AK215" s="38"/>
      <c r="AL215" s="38"/>
      <c r="AM215" s="38"/>
      <c r="AN215" s="38"/>
      <c r="AO215" s="38"/>
      <c r="AP215" s="38"/>
      <c r="AQ215" s="38"/>
      <c r="AR215" s="38"/>
      <c r="AS215" s="38"/>
      <c r="AT215" s="38"/>
      <c r="AU215" s="38"/>
      <c r="AV215" s="38"/>
      <c r="AW215" s="38"/>
    </row>
    <row r="216" ht="14.25" customHeight="1">
      <c r="A216" s="30"/>
      <c r="B216" s="26"/>
      <c r="C216" s="62" t="s">
        <v>118</v>
      </c>
      <c r="D216" s="8"/>
      <c r="E216" s="8"/>
      <c r="F216" s="8"/>
      <c r="G216" s="8"/>
      <c r="H216" s="8"/>
      <c r="I216" s="8"/>
      <c r="J216" s="8"/>
      <c r="K216" s="8"/>
      <c r="L216" s="8"/>
      <c r="M216" s="8"/>
      <c r="N216" s="8"/>
      <c r="O216" s="8"/>
      <c r="P216" s="8"/>
      <c r="Q216" s="8"/>
      <c r="R216" s="8"/>
      <c r="S216" s="8"/>
      <c r="T216" s="8"/>
      <c r="U216" s="8"/>
      <c r="V216" s="8"/>
      <c r="W216" s="8"/>
      <c r="X216" s="8"/>
      <c r="Y216" s="8"/>
      <c r="Z216" s="8"/>
      <c r="AA216" s="9"/>
      <c r="AB216" s="63"/>
      <c r="AC216" s="30"/>
      <c r="AD216" s="38"/>
      <c r="AE216" s="38"/>
      <c r="AF216" s="38"/>
      <c r="AG216" s="38"/>
      <c r="AH216" s="38"/>
      <c r="AI216" s="38"/>
      <c r="AJ216" s="38"/>
      <c r="AK216" s="38"/>
      <c r="AL216" s="38"/>
      <c r="AM216" s="38"/>
      <c r="AN216" s="38"/>
      <c r="AO216" s="38"/>
      <c r="AP216" s="38"/>
      <c r="AQ216" s="38"/>
      <c r="AR216" s="38"/>
      <c r="AS216" s="38"/>
      <c r="AT216" s="38"/>
      <c r="AU216" s="38"/>
      <c r="AV216" s="38"/>
      <c r="AW216" s="38"/>
    </row>
    <row r="217" ht="14.25" customHeight="1">
      <c r="A217" s="30"/>
      <c r="B217" s="64"/>
      <c r="C217" s="65"/>
      <c r="AA217" s="13"/>
      <c r="AB217" s="66"/>
      <c r="AC217" s="30"/>
      <c r="AD217" s="38"/>
      <c r="AE217" s="38"/>
      <c r="AF217" s="38"/>
      <c r="AG217" s="38"/>
      <c r="AH217" s="38"/>
      <c r="AI217" s="38"/>
      <c r="AJ217" s="38"/>
      <c r="AK217" s="38"/>
      <c r="AL217" s="38"/>
      <c r="AM217" s="38"/>
      <c r="AN217" s="38"/>
      <c r="AO217" s="38"/>
      <c r="AP217" s="38"/>
      <c r="AQ217" s="38"/>
      <c r="AR217" s="38"/>
      <c r="AS217" s="38"/>
      <c r="AT217" s="38"/>
      <c r="AU217" s="38"/>
      <c r="AV217" s="38"/>
      <c r="AW217" s="38"/>
    </row>
    <row r="218" ht="14.25" customHeight="1">
      <c r="A218" s="30"/>
      <c r="B218" s="64"/>
      <c r="C218" s="68"/>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6"/>
      <c r="AB218" s="66"/>
      <c r="AC218" s="30"/>
      <c r="AD218" s="38"/>
      <c r="AE218" s="38"/>
      <c r="AF218" s="38"/>
      <c r="AG218" s="38"/>
      <c r="AH218" s="38"/>
      <c r="AI218" s="38"/>
      <c r="AJ218" s="38"/>
      <c r="AK218" s="38"/>
      <c r="AL218" s="38"/>
      <c r="AM218" s="38"/>
      <c r="AN218" s="38"/>
      <c r="AO218" s="38"/>
      <c r="AP218" s="38"/>
      <c r="AQ218" s="38"/>
      <c r="AR218" s="38"/>
      <c r="AS218" s="38"/>
      <c r="AT218" s="38"/>
      <c r="AU218" s="38"/>
      <c r="AV218" s="38"/>
      <c r="AW218" s="38"/>
    </row>
    <row r="219" ht="14.25" customHeight="1">
      <c r="A219" s="156"/>
      <c r="B219" s="60" t="s">
        <v>119</v>
      </c>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59"/>
      <c r="AC219" s="30"/>
      <c r="AD219" s="38"/>
      <c r="AE219" s="38"/>
      <c r="AF219" s="38"/>
      <c r="AG219" s="38"/>
      <c r="AH219" s="38"/>
      <c r="AI219" s="38"/>
      <c r="AJ219" s="38"/>
      <c r="AK219" s="38"/>
      <c r="AL219" s="38"/>
      <c r="AM219" s="38"/>
      <c r="AN219" s="38"/>
      <c r="AO219" s="38"/>
      <c r="AP219" s="38"/>
      <c r="AQ219" s="38"/>
      <c r="AR219" s="38"/>
      <c r="AS219" s="38"/>
      <c r="AT219" s="38"/>
      <c r="AU219" s="38"/>
      <c r="AV219" s="38"/>
      <c r="AW219" s="38"/>
    </row>
    <row r="220" ht="14.25" customHeight="1">
      <c r="A220" s="30"/>
      <c r="B220" s="136" t="s">
        <v>120</v>
      </c>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55"/>
      <c r="AC220" s="30"/>
      <c r="AD220" s="38"/>
      <c r="AE220" s="38"/>
      <c r="AF220" s="38"/>
      <c r="AG220" s="38"/>
      <c r="AH220" s="38"/>
      <c r="AI220" s="38"/>
      <c r="AJ220" s="38"/>
      <c r="AK220" s="38"/>
      <c r="AL220" s="38"/>
      <c r="AM220" s="38"/>
      <c r="AN220" s="38"/>
      <c r="AO220" s="38"/>
      <c r="AP220" s="38"/>
      <c r="AQ220" s="38"/>
      <c r="AR220" s="38"/>
      <c r="AS220" s="38"/>
      <c r="AT220" s="38"/>
      <c r="AU220" s="38"/>
      <c r="AV220" s="38"/>
      <c r="AW220" s="38"/>
    </row>
    <row r="221" ht="14.25" customHeight="1">
      <c r="A221" s="38"/>
      <c r="B221" s="174" t="s">
        <v>121</v>
      </c>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55"/>
      <c r="AC221" s="30"/>
      <c r="AD221" s="38"/>
      <c r="AE221" s="38"/>
      <c r="AF221" s="38"/>
      <c r="AG221" s="38"/>
      <c r="AH221" s="38"/>
      <c r="AI221" s="38"/>
      <c r="AJ221" s="38"/>
      <c r="AK221" s="38"/>
      <c r="AL221" s="38"/>
      <c r="AM221" s="38"/>
      <c r="AN221" s="38"/>
      <c r="AO221" s="38"/>
      <c r="AP221" s="38"/>
      <c r="AQ221" s="38"/>
      <c r="AR221" s="38"/>
      <c r="AS221" s="38"/>
      <c r="AT221" s="38"/>
      <c r="AU221" s="38"/>
      <c r="AV221" s="38"/>
      <c r="AW221" s="38"/>
    </row>
    <row r="222" ht="14.25" customHeight="1">
      <c r="A222" s="38"/>
      <c r="B222" s="98"/>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02"/>
      <c r="AC222" s="30"/>
      <c r="AD222" s="38"/>
      <c r="AE222" s="38"/>
      <c r="AF222" s="38"/>
      <c r="AG222" s="38"/>
      <c r="AH222" s="38"/>
      <c r="AI222" s="38"/>
      <c r="AJ222" s="38"/>
      <c r="AK222" s="38"/>
      <c r="AL222" s="38"/>
      <c r="AM222" s="38"/>
      <c r="AN222" s="38"/>
      <c r="AO222" s="38"/>
      <c r="AP222" s="38"/>
      <c r="AQ222" s="38"/>
      <c r="AR222" s="38"/>
      <c r="AS222" s="38"/>
      <c r="AT222" s="38"/>
      <c r="AU222" s="38"/>
      <c r="AV222" s="38"/>
      <c r="AW222" s="38"/>
    </row>
    <row r="223" ht="14.25" customHeight="1">
      <c r="A223" s="38"/>
      <c r="B223" s="175" t="s">
        <v>122</v>
      </c>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5"/>
      <c r="AC223" s="30"/>
      <c r="AD223" s="38"/>
      <c r="AE223" s="38"/>
      <c r="AF223" s="38"/>
      <c r="AG223" s="38"/>
      <c r="AH223" s="38"/>
      <c r="AI223" s="38"/>
      <c r="AJ223" s="38"/>
      <c r="AK223" s="38"/>
      <c r="AL223" s="38"/>
      <c r="AM223" s="38"/>
      <c r="AN223" s="38"/>
      <c r="AO223" s="38"/>
      <c r="AP223" s="38"/>
      <c r="AQ223" s="38"/>
      <c r="AR223" s="38"/>
      <c r="AS223" s="38"/>
      <c r="AT223" s="38"/>
      <c r="AU223" s="38"/>
      <c r="AV223" s="38"/>
      <c r="AW223" s="38"/>
    </row>
    <row r="224" ht="14.25" customHeight="1">
      <c r="A224" s="38"/>
      <c r="B224" s="98"/>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102"/>
      <c r="AC224" s="30"/>
      <c r="AD224" s="38"/>
      <c r="AE224" s="38"/>
      <c r="AF224" s="38"/>
      <c r="AG224" s="38"/>
      <c r="AH224" s="38"/>
      <c r="AI224" s="38"/>
      <c r="AJ224" s="38"/>
      <c r="AK224" s="38"/>
      <c r="AL224" s="38"/>
      <c r="AM224" s="38"/>
      <c r="AN224" s="38"/>
      <c r="AO224" s="38"/>
      <c r="AP224" s="38"/>
      <c r="AQ224" s="38"/>
      <c r="AR224" s="38"/>
      <c r="AS224" s="38"/>
      <c r="AT224" s="38"/>
      <c r="AU224" s="38"/>
      <c r="AV224" s="38"/>
      <c r="AW224" s="38"/>
    </row>
    <row r="225" ht="14.25" customHeight="1">
      <c r="A225" s="38"/>
      <c r="B225" s="175" t="s">
        <v>123</v>
      </c>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5"/>
      <c r="AC225" s="38"/>
      <c r="AD225" s="38"/>
      <c r="AE225" s="38"/>
      <c r="AF225" s="38"/>
      <c r="AG225" s="38"/>
      <c r="AH225" s="38"/>
      <c r="AI225" s="38"/>
      <c r="AJ225" s="38"/>
      <c r="AK225" s="38"/>
      <c r="AL225" s="38"/>
      <c r="AM225" s="38"/>
      <c r="AN225" s="38"/>
      <c r="AO225" s="38"/>
      <c r="AP225" s="38"/>
      <c r="AQ225" s="38"/>
      <c r="AR225" s="38"/>
      <c r="AS225" s="38"/>
      <c r="AT225" s="38"/>
      <c r="AU225" s="38"/>
      <c r="AV225" s="38"/>
      <c r="AW225" s="38"/>
    </row>
    <row r="226" ht="14.25" customHeight="1">
      <c r="A226" s="38"/>
      <c r="B226" s="98"/>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102"/>
      <c r="AC226" s="38"/>
      <c r="AD226" s="38"/>
      <c r="AE226" s="38"/>
      <c r="AF226" s="38"/>
      <c r="AG226" s="38"/>
      <c r="AH226" s="38"/>
      <c r="AI226" s="38"/>
      <c r="AJ226" s="38"/>
      <c r="AK226" s="38"/>
      <c r="AL226" s="38"/>
      <c r="AM226" s="38"/>
      <c r="AN226" s="38"/>
      <c r="AO226" s="38"/>
      <c r="AP226" s="38"/>
      <c r="AQ226" s="38"/>
      <c r="AR226" s="38"/>
      <c r="AS226" s="38"/>
      <c r="AT226" s="38"/>
      <c r="AU226" s="38"/>
      <c r="AV226" s="38"/>
      <c r="AW226" s="38"/>
    </row>
    <row r="227" ht="14.25" customHeight="1">
      <c r="A227" s="38"/>
      <c r="B227" s="175" t="s">
        <v>124</v>
      </c>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5"/>
      <c r="AC227" s="38"/>
      <c r="AD227" s="38"/>
      <c r="AE227" s="38"/>
      <c r="AF227" s="38"/>
      <c r="AG227" s="38"/>
      <c r="AH227" s="38"/>
      <c r="AI227" s="38"/>
      <c r="AJ227" s="38"/>
      <c r="AK227" s="38"/>
      <c r="AL227" s="38"/>
      <c r="AM227" s="38"/>
      <c r="AN227" s="38"/>
      <c r="AO227" s="38"/>
      <c r="AP227" s="38"/>
      <c r="AQ227" s="38"/>
      <c r="AR227" s="38"/>
      <c r="AS227" s="38"/>
      <c r="AT227" s="38"/>
      <c r="AU227" s="38"/>
      <c r="AV227" s="38"/>
      <c r="AW227" s="38"/>
    </row>
    <row r="228" ht="14.25" customHeight="1">
      <c r="A228" s="38"/>
      <c r="B228" s="98"/>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102"/>
      <c r="AC228" s="38"/>
      <c r="AD228" s="38"/>
      <c r="AE228" s="38"/>
      <c r="AF228" s="38"/>
      <c r="AG228" s="38"/>
      <c r="AH228" s="38"/>
      <c r="AI228" s="38"/>
      <c r="AJ228" s="38"/>
      <c r="AK228" s="38"/>
      <c r="AL228" s="38"/>
      <c r="AM228" s="38"/>
      <c r="AN228" s="38"/>
      <c r="AO228" s="38"/>
      <c r="AP228" s="38"/>
      <c r="AQ228" s="38"/>
      <c r="AR228" s="38"/>
      <c r="AS228" s="38"/>
      <c r="AT228" s="38"/>
      <c r="AU228" s="38"/>
      <c r="AV228" s="38"/>
      <c r="AW228" s="38"/>
    </row>
    <row r="229" ht="14.25" customHeight="1">
      <c r="A229" s="38"/>
      <c r="B229" s="176" t="s">
        <v>125</v>
      </c>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77"/>
      <c r="AC229" s="38"/>
      <c r="AD229" s="38"/>
      <c r="AE229" s="38"/>
      <c r="AF229" s="38"/>
      <c r="AG229" s="38"/>
      <c r="AH229" s="38"/>
      <c r="AI229" s="38"/>
      <c r="AJ229" s="38"/>
      <c r="AK229" s="38"/>
      <c r="AL229" s="38"/>
      <c r="AM229" s="38"/>
      <c r="AN229" s="38"/>
      <c r="AO229" s="38"/>
      <c r="AP229" s="38"/>
      <c r="AQ229" s="38"/>
      <c r="AR229" s="38"/>
      <c r="AS229" s="38"/>
      <c r="AT229" s="38"/>
      <c r="AU229" s="38"/>
      <c r="AV229" s="38"/>
      <c r="AW229" s="38"/>
    </row>
    <row r="230" ht="14.25" customHeight="1">
      <c r="A230" s="38"/>
      <c r="B230" s="136" t="s">
        <v>126</v>
      </c>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55"/>
      <c r="AC230" s="38"/>
      <c r="AD230" s="38"/>
      <c r="AE230" s="38"/>
      <c r="AF230" s="38"/>
      <c r="AG230" s="38"/>
      <c r="AH230" s="38"/>
      <c r="AI230" s="38"/>
      <c r="AJ230" s="38"/>
      <c r="AK230" s="38"/>
      <c r="AL230" s="38"/>
      <c r="AM230" s="38"/>
      <c r="AN230" s="38"/>
      <c r="AO230" s="38"/>
      <c r="AP230" s="38"/>
      <c r="AQ230" s="38"/>
      <c r="AR230" s="38"/>
      <c r="AS230" s="38"/>
      <c r="AT230" s="38"/>
      <c r="AU230" s="38"/>
      <c r="AV230" s="38"/>
      <c r="AW230" s="38"/>
    </row>
    <row r="231" ht="14.25" customHeight="1">
      <c r="A231" s="38"/>
      <c r="B231" s="25" t="s">
        <v>127</v>
      </c>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55"/>
      <c r="AC231" s="38"/>
      <c r="AD231" s="38"/>
      <c r="AE231" s="38"/>
      <c r="AF231" s="38"/>
      <c r="AG231" s="38"/>
      <c r="AH231" s="38"/>
      <c r="AI231" s="38"/>
      <c r="AJ231" s="38"/>
      <c r="AK231" s="38"/>
      <c r="AL231" s="38"/>
      <c r="AM231" s="38"/>
      <c r="AN231" s="38"/>
      <c r="AO231" s="38"/>
      <c r="AP231" s="38"/>
      <c r="AQ231" s="38"/>
      <c r="AR231" s="38"/>
      <c r="AS231" s="38"/>
      <c r="AT231" s="38"/>
      <c r="AU231" s="38"/>
      <c r="AV231" s="38"/>
      <c r="AW231" s="38"/>
    </row>
    <row r="232" ht="14.25" customHeight="1">
      <c r="A232" s="38"/>
      <c r="B232" s="98"/>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102"/>
      <c r="AC232" s="38"/>
      <c r="AD232" s="38"/>
      <c r="AE232" s="38"/>
      <c r="AF232" s="38"/>
      <c r="AG232" s="38"/>
      <c r="AH232" s="38"/>
      <c r="AI232" s="38"/>
      <c r="AJ232" s="38"/>
      <c r="AK232" s="38"/>
      <c r="AL232" s="38"/>
      <c r="AM232" s="38"/>
      <c r="AN232" s="38"/>
      <c r="AO232" s="38"/>
      <c r="AP232" s="38"/>
      <c r="AQ232" s="38"/>
      <c r="AR232" s="38"/>
      <c r="AS232" s="38"/>
      <c r="AT232" s="38"/>
      <c r="AU232" s="38"/>
      <c r="AV232" s="38"/>
      <c r="AW232" s="38"/>
    </row>
    <row r="233" ht="14.25" customHeight="1">
      <c r="A233" s="38"/>
      <c r="B233" s="91" t="s">
        <v>128</v>
      </c>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5"/>
      <c r="AC233" s="38"/>
      <c r="AD233" s="38"/>
      <c r="AE233" s="38"/>
      <c r="AF233" s="38"/>
      <c r="AG233" s="38"/>
      <c r="AH233" s="38"/>
      <c r="AI233" s="38"/>
      <c r="AJ233" s="38"/>
      <c r="AK233" s="38"/>
      <c r="AL233" s="38"/>
      <c r="AM233" s="38"/>
      <c r="AN233" s="38"/>
      <c r="AO233" s="38"/>
      <c r="AP233" s="38"/>
      <c r="AQ233" s="38"/>
      <c r="AR233" s="38"/>
      <c r="AS233" s="38"/>
      <c r="AT233" s="38"/>
      <c r="AU233" s="38"/>
      <c r="AV233" s="38"/>
      <c r="AW233" s="38"/>
    </row>
    <row r="234" ht="14.25" customHeight="1">
      <c r="A234" s="38"/>
      <c r="B234" s="98"/>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102"/>
      <c r="AC234" s="38"/>
      <c r="AD234" s="38"/>
      <c r="AE234" s="38"/>
      <c r="AF234" s="38"/>
      <c r="AG234" s="38"/>
      <c r="AH234" s="38"/>
      <c r="AI234" s="38"/>
      <c r="AJ234" s="38"/>
      <c r="AK234" s="38"/>
      <c r="AL234" s="38"/>
      <c r="AM234" s="38"/>
      <c r="AN234" s="38"/>
      <c r="AO234" s="38"/>
      <c r="AP234" s="38"/>
      <c r="AQ234" s="38"/>
      <c r="AR234" s="38"/>
      <c r="AS234" s="38"/>
      <c r="AT234" s="38"/>
      <c r="AU234" s="38"/>
      <c r="AV234" s="38"/>
      <c r="AW234" s="38"/>
    </row>
    <row r="235" ht="14.25" customHeight="1">
      <c r="A235" s="38"/>
      <c r="B235" s="91" t="s">
        <v>129</v>
      </c>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5"/>
      <c r="AC235" s="38"/>
      <c r="AD235" s="38"/>
      <c r="AE235" s="38"/>
      <c r="AF235" s="38"/>
      <c r="AG235" s="38"/>
      <c r="AH235" s="38"/>
      <c r="AI235" s="38"/>
      <c r="AJ235" s="38"/>
      <c r="AK235" s="38"/>
      <c r="AL235" s="38"/>
      <c r="AM235" s="38"/>
      <c r="AN235" s="38"/>
      <c r="AO235" s="38"/>
      <c r="AP235" s="38"/>
      <c r="AQ235" s="38"/>
      <c r="AR235" s="38"/>
      <c r="AS235" s="38"/>
      <c r="AT235" s="38"/>
      <c r="AU235" s="38"/>
      <c r="AV235" s="38"/>
      <c r="AW235" s="38"/>
    </row>
    <row r="236" ht="14.25" customHeight="1">
      <c r="A236" s="38"/>
      <c r="B236" s="98"/>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102"/>
      <c r="AC236" s="38"/>
      <c r="AD236" s="38"/>
      <c r="AE236" s="38"/>
      <c r="AF236" s="38"/>
      <c r="AG236" s="38"/>
      <c r="AH236" s="38"/>
      <c r="AI236" s="38"/>
      <c r="AJ236" s="38"/>
      <c r="AK236" s="38"/>
      <c r="AL236" s="38"/>
      <c r="AM236" s="38"/>
      <c r="AN236" s="38"/>
      <c r="AO236" s="38"/>
      <c r="AP236" s="38"/>
      <c r="AQ236" s="38"/>
      <c r="AR236" s="38"/>
      <c r="AS236" s="38"/>
      <c r="AT236" s="38"/>
      <c r="AU236" s="38"/>
      <c r="AV236" s="38"/>
      <c r="AW236" s="38"/>
    </row>
    <row r="237" ht="14.25" customHeight="1">
      <c r="A237" s="38"/>
      <c r="B237" s="91"/>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5"/>
      <c r="AC237" s="38"/>
      <c r="AD237" s="38"/>
      <c r="AE237" s="38"/>
      <c r="AF237" s="38"/>
      <c r="AG237" s="38"/>
      <c r="AH237" s="38"/>
      <c r="AI237" s="38"/>
      <c r="AJ237" s="38"/>
      <c r="AK237" s="38"/>
      <c r="AL237" s="38"/>
      <c r="AM237" s="38"/>
      <c r="AN237" s="38"/>
      <c r="AO237" s="38"/>
      <c r="AP237" s="38"/>
      <c r="AQ237" s="38"/>
      <c r="AR237" s="38"/>
      <c r="AS237" s="38"/>
      <c r="AT237" s="38"/>
      <c r="AU237" s="38"/>
      <c r="AV237" s="38"/>
      <c r="AW237" s="38"/>
    </row>
    <row r="238" ht="14.25" customHeight="1">
      <c r="A238" s="38"/>
      <c r="B238" s="98"/>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102"/>
      <c r="AC238" s="178"/>
      <c r="AD238" s="38"/>
      <c r="AE238" s="38"/>
      <c r="AF238" s="38"/>
      <c r="AG238" s="38"/>
      <c r="AH238" s="38"/>
      <c r="AI238" s="38"/>
      <c r="AJ238" s="38"/>
      <c r="AK238" s="38"/>
      <c r="AL238" s="38"/>
      <c r="AM238" s="38"/>
      <c r="AN238" s="38"/>
      <c r="AO238" s="38"/>
      <c r="AP238" s="38"/>
      <c r="AQ238" s="38"/>
      <c r="AR238" s="38"/>
      <c r="AS238" s="38"/>
      <c r="AT238" s="38"/>
      <c r="AU238" s="38"/>
      <c r="AV238" s="38"/>
      <c r="AW238" s="38"/>
    </row>
    <row r="239" ht="14.25" customHeight="1">
      <c r="A239" s="38"/>
      <c r="B239" s="91"/>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5"/>
      <c r="AC239" s="38"/>
      <c r="AD239" s="38"/>
      <c r="AE239" s="38"/>
      <c r="AF239" s="38"/>
      <c r="AG239" s="38"/>
      <c r="AH239" s="38"/>
      <c r="AI239" s="38"/>
      <c r="AJ239" s="38"/>
      <c r="AK239" s="38"/>
      <c r="AL239" s="38"/>
      <c r="AM239" s="38"/>
      <c r="AN239" s="38"/>
      <c r="AO239" s="38"/>
      <c r="AP239" s="38"/>
      <c r="AQ239" s="38"/>
      <c r="AR239" s="38"/>
      <c r="AS239" s="38"/>
      <c r="AT239" s="38"/>
      <c r="AU239" s="38"/>
      <c r="AV239" s="38"/>
      <c r="AW239" s="38"/>
    </row>
    <row r="240" ht="14.25" customHeight="1">
      <c r="A240" s="38"/>
      <c r="B240" s="14"/>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57"/>
      <c r="AC240" s="38"/>
      <c r="AD240" s="38"/>
      <c r="AE240" s="38"/>
      <c r="AF240" s="38"/>
      <c r="AG240" s="38"/>
      <c r="AH240" s="38"/>
      <c r="AI240" s="38"/>
      <c r="AJ240" s="38"/>
      <c r="AK240" s="38"/>
      <c r="AL240" s="38"/>
      <c r="AM240" s="38"/>
      <c r="AN240" s="38"/>
      <c r="AO240" s="38"/>
      <c r="AP240" s="38"/>
      <c r="AQ240" s="38"/>
      <c r="AR240" s="38"/>
      <c r="AS240" s="38"/>
      <c r="AT240" s="38"/>
      <c r="AU240" s="38"/>
      <c r="AV240" s="38"/>
      <c r="AW240" s="38"/>
    </row>
    <row r="241" ht="14.2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row>
    <row r="242" ht="14.2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row>
    <row r="243" ht="14.2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row>
    <row r="244" ht="14.2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row>
    <row r="245" ht="14.2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row>
    <row r="246" ht="14.2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row>
    <row r="247" ht="14.2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row>
    <row r="248" ht="14.2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row>
    <row r="249" ht="14.2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row>
    <row r="250" ht="14.2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row>
    <row r="251" ht="14.2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row>
    <row r="252" ht="14.2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row>
    <row r="253" ht="14.2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row>
    <row r="254" ht="14.2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row>
    <row r="255" ht="14.2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row>
    <row r="256" ht="14.2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row>
    <row r="257" ht="14.2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row>
    <row r="258" ht="14.2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row>
    <row r="259" ht="14.2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row>
    <row r="260" ht="14.2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row>
    <row r="261" ht="14.2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row>
    <row r="262" ht="14.2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row>
    <row r="263" ht="14.2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row>
    <row r="264" ht="14.2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row>
    <row r="265" ht="14.2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row>
    <row r="266" ht="14.2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row>
    <row r="267" ht="14.2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row>
    <row r="268" ht="14.2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row>
    <row r="269" ht="14.2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row>
    <row r="270" ht="14.2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row>
    <row r="271" ht="14.2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row>
    <row r="272" ht="14.2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row>
    <row r="273" ht="14.2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row>
    <row r="274" ht="14.2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row>
    <row r="275" ht="14.2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row>
    <row r="276" ht="14.2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row>
    <row r="277" ht="14.2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row>
    <row r="278" ht="14.2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row>
    <row r="279" ht="14.2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row>
    <row r="280" ht="14.2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row>
    <row r="281" ht="14.2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row>
    <row r="282" ht="14.2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row>
    <row r="283" ht="14.2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row>
    <row r="284" ht="14.2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row>
    <row r="285" ht="14.2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row>
    <row r="286" ht="14.2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row>
    <row r="287" ht="14.2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row>
    <row r="288" ht="14.2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row>
    <row r="289" ht="14.2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row>
    <row r="290" ht="14.2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row>
    <row r="291" ht="14.2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row>
    <row r="292" ht="14.2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row>
    <row r="293" ht="14.2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row>
    <row r="294" ht="14.2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row>
    <row r="295" ht="14.2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row>
    <row r="296" ht="14.2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row>
    <row r="297" ht="14.2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row>
    <row r="298" ht="14.2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row>
    <row r="299" ht="14.2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row>
    <row r="300" ht="14.2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row>
    <row r="301" ht="14.2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row>
    <row r="302" ht="14.2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row>
    <row r="303" ht="14.2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row>
    <row r="304" ht="14.2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row>
    <row r="305" ht="14.2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row>
    <row r="306" ht="14.2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row>
    <row r="307" ht="14.2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row>
    <row r="308" ht="14.2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row>
    <row r="309" ht="14.2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row>
    <row r="310" ht="14.2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row>
    <row r="311" ht="14.2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row>
    <row r="312" ht="14.2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row>
    <row r="313" ht="14.2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row>
    <row r="314" ht="14.2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row>
    <row r="315" ht="14.2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row>
    <row r="316" ht="14.2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row>
    <row r="317" ht="14.2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row>
    <row r="318" ht="14.2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row>
    <row r="319" ht="14.2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row>
    <row r="320" ht="14.2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row>
    <row r="321" ht="14.2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row>
    <row r="322" ht="14.2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row>
    <row r="323" ht="14.2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row>
    <row r="324" ht="14.2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row>
    <row r="325" ht="14.2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row>
    <row r="326" ht="14.2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row>
    <row r="327" ht="14.2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row>
    <row r="328" ht="14.2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row>
    <row r="329" ht="14.2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row>
    <row r="330" ht="14.2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row>
    <row r="331" ht="14.2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row>
    <row r="332" ht="14.2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row>
    <row r="333" ht="14.2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row>
    <row r="334" ht="14.2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row>
    <row r="335" ht="14.2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row>
    <row r="336" ht="14.2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row>
    <row r="337" ht="14.2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row>
    <row r="338" ht="14.2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row>
    <row r="339" ht="14.2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row>
    <row r="340" ht="14.2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row>
    <row r="341" ht="14.2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row>
    <row r="342" ht="14.2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row>
    <row r="343" ht="14.2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row>
    <row r="344" ht="14.2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row>
    <row r="345" ht="14.2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row>
    <row r="346" ht="14.2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row>
    <row r="347" ht="14.2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row>
    <row r="348" ht="14.2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row>
    <row r="349" ht="14.2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row>
    <row r="350" ht="14.2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row>
    <row r="351" ht="14.2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row>
    <row r="352" ht="14.2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row>
    <row r="353" ht="14.2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row>
    <row r="354" ht="14.2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row>
    <row r="355" ht="14.2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row>
    <row r="356" ht="14.2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row>
    <row r="357" ht="14.2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row>
    <row r="358" ht="14.2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row>
    <row r="359" ht="14.2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row>
    <row r="360" ht="14.2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row>
    <row r="361" ht="14.2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row>
    <row r="362" ht="14.2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row>
    <row r="363" ht="14.2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row>
    <row r="364" ht="14.2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row>
    <row r="365" ht="14.2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row>
    <row r="366" ht="14.2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row>
    <row r="367" ht="14.2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row>
    <row r="368" ht="14.2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row>
    <row r="369" ht="14.2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row>
    <row r="370" ht="14.2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row>
    <row r="371" ht="14.2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row>
    <row r="372" ht="14.2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row>
    <row r="373" ht="14.2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row>
    <row r="374" ht="14.2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row>
    <row r="375" ht="14.2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row>
    <row r="376" ht="14.2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row>
    <row r="377" ht="14.2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row>
    <row r="378" ht="14.2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row>
    <row r="379" ht="14.2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row>
    <row r="380" ht="14.2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row>
    <row r="381" ht="14.2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row>
    <row r="382" ht="14.2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row>
    <row r="383" ht="14.2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row>
    <row r="384" ht="14.2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row>
    <row r="385" ht="14.2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row>
    <row r="386" ht="14.2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row>
    <row r="387" ht="14.2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row>
    <row r="388" ht="14.2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row>
    <row r="389" ht="14.2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row>
    <row r="390" ht="14.2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row>
    <row r="391" ht="14.2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row>
    <row r="392" ht="14.2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row>
    <row r="393" ht="14.2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row>
    <row r="394" ht="14.2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row>
    <row r="395" ht="14.2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row>
    <row r="396" ht="14.2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row>
    <row r="397" ht="14.2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row>
    <row r="398" ht="14.2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row>
    <row r="399" ht="14.2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row>
    <row r="400" ht="14.2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row>
    <row r="401" ht="14.2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row>
    <row r="402" ht="14.2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row>
    <row r="403" ht="14.2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row>
    <row r="404" ht="14.2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row>
    <row r="405" ht="14.2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row>
    <row r="406" ht="14.2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row>
    <row r="407" ht="14.2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row>
    <row r="408" ht="14.2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row>
    <row r="409" ht="14.2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row>
    <row r="410" ht="14.2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row>
    <row r="411" ht="14.2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row>
    <row r="412" ht="14.2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row>
    <row r="413" ht="14.2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row>
    <row r="414" ht="14.2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row>
    <row r="415" ht="14.2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row>
    <row r="416" ht="14.2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row>
    <row r="417" ht="14.2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row>
    <row r="418" ht="14.2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row>
    <row r="419" ht="14.2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row>
    <row r="420" ht="14.2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row>
    <row r="421" ht="14.2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row>
    <row r="422" ht="14.2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row>
    <row r="423" ht="14.2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row>
    <row r="424" ht="14.2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row>
    <row r="425" ht="14.2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row>
    <row r="426" ht="14.2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row>
    <row r="427" ht="14.2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row>
    <row r="428" ht="14.2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row>
    <row r="429" ht="14.2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row>
    <row r="430" ht="14.2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row>
    <row r="431" ht="14.2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row>
    <row r="432" ht="14.2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row>
    <row r="433" ht="14.2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row>
    <row r="434" ht="14.2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row>
    <row r="435" ht="14.2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row>
    <row r="436" ht="14.2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row>
    <row r="437" ht="14.2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row>
    <row r="438" ht="14.2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row>
    <row r="439" ht="14.2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row>
    <row r="440" ht="14.2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row>
    <row r="441" ht="14.2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row>
    <row r="442" ht="14.2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row>
    <row r="443" ht="14.2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row>
    <row r="444" ht="14.2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row>
    <row r="445" ht="14.2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row>
    <row r="446" ht="14.2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row>
    <row r="447" ht="14.2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row>
    <row r="448" ht="14.2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row>
    <row r="449" ht="14.2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row>
    <row r="450" ht="14.2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row>
    <row r="451" ht="14.2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row>
    <row r="452" ht="14.2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row>
    <row r="453" ht="14.2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row>
    <row r="454" ht="14.2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row>
    <row r="455" ht="14.2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row>
    <row r="456" ht="14.2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row>
    <row r="457" ht="14.2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row>
    <row r="458" ht="14.2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row>
    <row r="459" ht="14.2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row>
    <row r="460" ht="14.2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row>
    <row r="461" ht="14.2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row>
    <row r="462" ht="14.2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row>
    <row r="463" ht="14.2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row>
    <row r="464" ht="14.2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row>
    <row r="465" ht="14.2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row>
    <row r="466" ht="14.2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row>
    <row r="467" ht="14.2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row>
    <row r="468" ht="14.2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row>
    <row r="469" ht="14.2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row>
    <row r="470" ht="14.2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row>
    <row r="471" ht="14.2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row>
    <row r="472" ht="14.2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row>
    <row r="473" ht="14.2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row>
    <row r="474" ht="14.2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row>
    <row r="475" ht="14.2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row>
    <row r="476" ht="14.2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row>
    <row r="477" ht="14.2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row>
    <row r="478" ht="14.2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row>
    <row r="479" ht="14.2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row>
    <row r="480" ht="14.2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row>
    <row r="481" ht="14.2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row>
    <row r="482" ht="14.2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row>
    <row r="483" ht="14.2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row>
    <row r="484" ht="14.2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row>
    <row r="485" ht="14.2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row>
    <row r="486" ht="14.2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row>
    <row r="487" ht="14.2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row>
    <row r="488" ht="14.2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row>
    <row r="489" ht="14.2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row>
    <row r="490" ht="14.2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row>
    <row r="491" ht="14.2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row>
    <row r="492" ht="14.2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row>
    <row r="493" ht="14.2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row>
    <row r="494" ht="14.2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row>
    <row r="495" ht="14.2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row>
    <row r="496" ht="14.2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row>
    <row r="497" ht="14.2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row>
    <row r="498" ht="14.2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row>
    <row r="499" ht="14.2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row>
    <row r="500" ht="14.2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row>
    <row r="501" ht="14.2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row>
    <row r="502" ht="14.2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row>
    <row r="503" ht="14.2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row>
    <row r="504" ht="14.2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row>
    <row r="505" ht="14.2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row>
    <row r="506" ht="14.2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row>
    <row r="507" ht="14.2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row>
    <row r="508" ht="14.2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row>
    <row r="509" ht="14.2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row>
    <row r="510" ht="14.2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row>
    <row r="511" ht="14.2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row>
    <row r="512" ht="14.2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row>
    <row r="513" ht="14.2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row>
    <row r="514" ht="14.2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row>
    <row r="515" ht="14.2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row>
    <row r="516" ht="14.2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row>
    <row r="517" ht="14.2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row>
    <row r="518" ht="14.2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row>
    <row r="519" ht="14.2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row>
    <row r="520" ht="14.2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row>
    <row r="521" ht="14.2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row>
    <row r="522" ht="14.2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row>
    <row r="523" ht="14.2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row>
    <row r="524" ht="14.2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row>
    <row r="525" ht="14.2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row>
    <row r="526" ht="14.2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row>
    <row r="527" ht="14.2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row>
    <row r="528" ht="14.2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row>
    <row r="529" ht="14.2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row>
    <row r="530" ht="14.2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row>
    <row r="531" ht="14.2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row>
    <row r="532" ht="14.2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row>
    <row r="533" ht="14.2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row>
    <row r="534" ht="14.2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row>
    <row r="535" ht="14.2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row>
    <row r="536" ht="14.2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row>
    <row r="537" ht="14.2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row>
    <row r="538" ht="14.2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row>
    <row r="539" ht="14.2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row>
    <row r="540" ht="14.2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row>
    <row r="541" ht="14.2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row>
    <row r="542" ht="14.2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row>
    <row r="543" ht="14.2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row>
    <row r="544" ht="14.2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row>
    <row r="545" ht="14.2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row>
    <row r="546" ht="14.2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row>
    <row r="547" ht="14.2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row>
    <row r="548" ht="14.2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row>
    <row r="549" ht="14.2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row>
    <row r="550" ht="14.2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row>
    <row r="551" ht="14.2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row>
    <row r="552" ht="14.2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row>
    <row r="553" ht="14.2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row>
    <row r="554" ht="14.2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row>
    <row r="555" ht="14.2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row>
    <row r="556" ht="14.2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row>
    <row r="557" ht="14.2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row>
    <row r="558" ht="14.2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row>
    <row r="559" ht="14.2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row>
    <row r="560" ht="14.2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row>
    <row r="561" ht="14.2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row>
    <row r="562" ht="14.2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row>
    <row r="563" ht="14.2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row>
    <row r="564" ht="14.2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row>
    <row r="565" ht="14.2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row>
    <row r="566" ht="14.2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row>
    <row r="567" ht="14.2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row>
    <row r="568" ht="14.2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row>
    <row r="569" ht="14.2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row>
    <row r="570" ht="14.2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row>
    <row r="571" ht="14.2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row>
    <row r="572" ht="14.2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row>
    <row r="573" ht="14.2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row>
    <row r="574" ht="14.2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row>
    <row r="575" ht="14.2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row>
    <row r="576" ht="14.2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row>
    <row r="577" ht="14.2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row>
    <row r="578" ht="14.2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row>
    <row r="579" ht="14.2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row>
    <row r="580" ht="14.2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row>
    <row r="581" ht="14.2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row>
    <row r="582" ht="14.2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row>
    <row r="583" ht="14.2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row>
    <row r="584" ht="14.2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row>
    <row r="585" ht="14.2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row>
    <row r="586" ht="14.2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row>
    <row r="587" ht="14.2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row>
    <row r="588" ht="14.2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row>
    <row r="589" ht="14.2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row>
    <row r="590" ht="14.2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row>
    <row r="591" ht="14.2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row>
    <row r="592" ht="14.2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row>
    <row r="593" ht="14.2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row>
    <row r="594" ht="14.2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row>
    <row r="595" ht="14.2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row>
    <row r="596" ht="14.2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row>
    <row r="597" ht="14.2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row>
    <row r="598" ht="14.2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row>
    <row r="599" ht="14.2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row>
    <row r="600" ht="14.2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row>
    <row r="601" ht="14.2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row>
    <row r="602" ht="14.2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row>
    <row r="603" ht="14.2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row>
    <row r="604" ht="14.2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row>
    <row r="605" ht="14.2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row>
    <row r="606" ht="14.2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row>
    <row r="607" ht="14.2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row>
    <row r="608" ht="14.2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row>
    <row r="609" ht="14.2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row>
    <row r="610" ht="14.2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row>
    <row r="611" ht="14.2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row>
    <row r="612" ht="14.2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row>
    <row r="613" ht="14.2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row>
    <row r="614" ht="14.2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row>
    <row r="615" ht="14.2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row>
    <row r="616" ht="14.2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row>
    <row r="617" ht="14.2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row>
    <row r="618" ht="14.2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row>
    <row r="619" ht="14.2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row>
    <row r="620" ht="14.2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row>
    <row r="621" ht="14.2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row>
    <row r="622" ht="14.2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row>
    <row r="623" ht="14.2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row>
    <row r="624" ht="14.2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row>
    <row r="625" ht="14.2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row>
    <row r="626" ht="14.2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row>
    <row r="627" ht="14.2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row>
    <row r="628" ht="14.2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row>
    <row r="629" ht="14.2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row>
    <row r="630" ht="14.2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row>
    <row r="631" ht="14.2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row>
    <row r="632" ht="14.2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row>
    <row r="633" ht="14.2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row>
    <row r="634" ht="14.2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row>
    <row r="635" ht="14.2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row>
    <row r="636" ht="14.2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row>
    <row r="637" ht="14.2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row>
    <row r="638" ht="14.2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row>
    <row r="639" ht="14.2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row>
    <row r="640" ht="14.2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row>
    <row r="641" ht="14.2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row>
    <row r="642" ht="14.2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row>
    <row r="643" ht="14.2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row>
    <row r="644" ht="14.2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row>
    <row r="645" ht="14.2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row>
    <row r="646" ht="14.2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row>
    <row r="647" ht="14.2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row>
    <row r="648" ht="14.2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row>
    <row r="649" ht="14.2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row>
    <row r="650" ht="14.2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row>
    <row r="651" ht="14.2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row>
    <row r="652" ht="14.2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row>
    <row r="653" ht="14.2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row>
    <row r="654" ht="14.2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row>
    <row r="655" ht="14.2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row>
    <row r="656" ht="14.2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row>
    <row r="657" ht="14.2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row>
    <row r="658" ht="14.2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row>
    <row r="659" ht="14.2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row>
    <row r="660" ht="14.2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row>
    <row r="661" ht="14.2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row>
    <row r="662" ht="14.2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row>
    <row r="663" ht="14.2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row>
    <row r="664" ht="14.2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row>
    <row r="665" ht="14.2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row>
    <row r="666" ht="14.2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row>
    <row r="667" ht="14.2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row>
    <row r="668" ht="14.2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row>
    <row r="669" ht="14.2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row>
    <row r="670" ht="14.2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row>
    <row r="671" ht="14.2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row>
    <row r="672" ht="14.2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row>
    <row r="673" ht="14.2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row>
    <row r="674" ht="14.2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row>
    <row r="675" ht="14.2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row>
    <row r="676" ht="14.2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row>
    <row r="677" ht="14.2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row>
    <row r="678" ht="14.2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row>
    <row r="679" ht="14.2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row>
    <row r="680" ht="14.2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row>
    <row r="681" ht="14.2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row>
    <row r="682" ht="14.2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row>
    <row r="683" ht="14.2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row>
    <row r="684" ht="14.2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row>
    <row r="685" ht="14.2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row>
    <row r="686" ht="14.2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row>
    <row r="687" ht="14.2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row>
    <row r="688" ht="14.2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row>
    <row r="689" ht="14.2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row>
    <row r="690" ht="14.2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row>
    <row r="691" ht="14.2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row>
    <row r="692" ht="14.2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row>
    <row r="693" ht="14.2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row>
    <row r="694" ht="14.2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row>
    <row r="695" ht="14.2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row>
    <row r="696" ht="14.2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row>
    <row r="697" ht="14.2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row>
    <row r="698" ht="14.2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row>
    <row r="699" ht="14.2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row>
    <row r="700" ht="14.2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row>
    <row r="701" ht="14.2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row>
    <row r="702" ht="14.2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row>
    <row r="703" ht="14.2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row>
    <row r="704" ht="14.2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row>
    <row r="705" ht="14.2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row>
    <row r="706" ht="14.2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row>
    <row r="707" ht="14.2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row>
    <row r="708" ht="14.2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row>
    <row r="709" ht="14.2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row>
    <row r="710" ht="14.2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row>
    <row r="711" ht="14.2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row>
    <row r="712" ht="14.2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row>
    <row r="713" ht="14.2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row>
    <row r="714" ht="14.2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row>
    <row r="715" ht="14.2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row>
    <row r="716" ht="14.2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row>
    <row r="717" ht="14.2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row>
    <row r="718" ht="14.2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row>
    <row r="719" ht="14.2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row>
    <row r="720" ht="14.2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row>
    <row r="721" ht="14.2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row>
    <row r="722" ht="14.2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row>
    <row r="723" ht="14.2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row>
    <row r="724" ht="14.2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row>
    <row r="725" ht="14.2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row>
    <row r="726" ht="14.2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row>
    <row r="727" ht="14.2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row>
    <row r="728" ht="14.2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row>
    <row r="729" ht="14.2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row>
    <row r="730" ht="14.2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row>
    <row r="731" ht="14.2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row>
    <row r="732" ht="14.2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row>
    <row r="733" ht="14.2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row>
    <row r="734" ht="14.2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row>
    <row r="735" ht="14.2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row>
    <row r="736" ht="14.2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row>
    <row r="737" ht="14.2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row>
    <row r="738" ht="14.2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row>
    <row r="739" ht="14.2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row>
    <row r="740" ht="14.2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row>
    <row r="741" ht="14.2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row>
    <row r="742" ht="14.2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row>
    <row r="743" ht="14.2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row>
    <row r="744" ht="14.2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row>
    <row r="745" ht="14.2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row>
    <row r="746" ht="14.2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row>
    <row r="747" ht="14.2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row>
    <row r="748" ht="14.2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row>
    <row r="749" ht="14.2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row>
    <row r="750" ht="14.2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row>
    <row r="751" ht="14.2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row>
    <row r="752" ht="14.2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row>
    <row r="753" ht="14.2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row>
    <row r="754" ht="14.2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row>
    <row r="755" ht="14.2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row>
    <row r="756" ht="14.2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row>
    <row r="757" ht="14.2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row>
    <row r="758" ht="14.2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row>
    <row r="759" ht="14.2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row>
    <row r="760" ht="14.2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row>
    <row r="761" ht="14.2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row>
    <row r="762" ht="14.2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row>
    <row r="763" ht="14.2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row>
    <row r="764" ht="14.2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row>
    <row r="765" ht="14.2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row>
    <row r="766" ht="14.2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row>
    <row r="767" ht="14.2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row>
    <row r="768" ht="14.2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row>
    <row r="769" ht="14.2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row>
    <row r="770" ht="14.2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row>
    <row r="771" ht="14.2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row>
    <row r="772" ht="14.2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row>
    <row r="773" ht="14.2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row>
    <row r="774" ht="14.2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row>
    <row r="775" ht="14.2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row>
    <row r="776" ht="14.2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row>
    <row r="777" ht="14.2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row>
    <row r="778" ht="14.2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row>
    <row r="779" ht="14.2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row>
    <row r="780" ht="14.2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row>
    <row r="781" ht="14.2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row>
    <row r="782" ht="14.2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row>
    <row r="783" ht="14.2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row>
    <row r="784" ht="14.2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row>
    <row r="785" ht="14.2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row>
    <row r="786" ht="14.2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row>
    <row r="787" ht="14.2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row>
    <row r="788" ht="14.2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row>
    <row r="789" ht="14.2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row>
    <row r="790" ht="14.2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row>
    <row r="791" ht="14.2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row>
    <row r="792" ht="14.2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row>
    <row r="793" ht="14.2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row>
    <row r="794" ht="14.2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row>
    <row r="795" ht="14.2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row>
    <row r="796" ht="14.2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row>
    <row r="797" ht="14.2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row>
    <row r="798" ht="14.2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row>
    <row r="799" ht="14.2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row>
    <row r="800" ht="14.2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row>
    <row r="801" ht="14.2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row>
    <row r="802" ht="14.2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row>
    <row r="803" ht="14.2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row>
    <row r="804" ht="14.2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row>
    <row r="805" ht="14.2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row>
    <row r="806" ht="14.2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row>
    <row r="807" ht="14.2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row>
    <row r="808" ht="14.2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row>
    <row r="809" ht="14.2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row>
    <row r="810" ht="14.2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row>
    <row r="811" ht="14.2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row>
    <row r="812" ht="14.2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row>
    <row r="813" ht="14.2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row>
    <row r="814" ht="14.2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row>
    <row r="815" ht="14.2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row>
    <row r="816" ht="14.2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row>
    <row r="817" ht="14.2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row>
    <row r="818" ht="14.2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row>
    <row r="819" ht="14.2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row>
    <row r="820" ht="14.2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row>
    <row r="821" ht="14.2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row>
    <row r="822" ht="14.2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row>
    <row r="823" ht="14.2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row>
    <row r="824" ht="14.2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row>
    <row r="825" ht="14.2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row>
    <row r="826" ht="14.2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row>
    <row r="827" ht="14.2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row>
    <row r="828" ht="14.2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row>
    <row r="829" ht="14.2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row>
    <row r="830" ht="14.2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row>
    <row r="831" ht="14.2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row>
    <row r="832" ht="14.2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row>
    <row r="833" ht="14.2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row>
    <row r="834" ht="14.2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row>
    <row r="835" ht="14.2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row>
    <row r="836" ht="14.2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row>
    <row r="837" ht="14.2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row>
    <row r="838" ht="14.2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row>
    <row r="839" ht="14.2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row>
    <row r="840" ht="14.2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row>
    <row r="841" ht="14.2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row>
    <row r="842" ht="14.2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row>
    <row r="843" ht="14.2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row>
    <row r="844" ht="14.2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row>
    <row r="845" ht="14.2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row>
    <row r="846" ht="14.2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row>
    <row r="847" ht="14.2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row>
    <row r="848" ht="14.2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row>
    <row r="849" ht="14.2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row>
    <row r="850" ht="14.2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row>
    <row r="851" ht="14.2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row>
    <row r="852" ht="14.2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row>
    <row r="853" ht="14.2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row>
    <row r="854" ht="14.2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row>
    <row r="855" ht="14.2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row>
    <row r="856" ht="14.2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row>
    <row r="857" ht="14.2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row>
    <row r="858" ht="14.2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row>
    <row r="859" ht="14.2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row>
    <row r="860" ht="14.2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row>
    <row r="861" ht="14.2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row>
    <row r="862" ht="14.2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row>
    <row r="863" ht="14.2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row>
    <row r="864" ht="14.2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row>
    <row r="865" ht="14.2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row>
    <row r="866" ht="14.2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row>
    <row r="867" ht="14.2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row>
    <row r="868" ht="14.2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row>
    <row r="869" ht="14.2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row>
    <row r="870" ht="14.2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row>
    <row r="871" ht="14.2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row>
    <row r="872" ht="14.2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row>
    <row r="873" ht="14.2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row>
    <row r="874" ht="14.2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row>
    <row r="875" ht="14.2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row>
    <row r="876" ht="14.2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row>
    <row r="877" ht="14.2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row>
    <row r="878" ht="14.2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row>
    <row r="879" ht="14.2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row>
    <row r="880" ht="14.2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row>
    <row r="881" ht="14.2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row>
    <row r="882" ht="14.2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row>
    <row r="883" ht="14.2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row>
    <row r="884" ht="14.2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row>
    <row r="885" ht="14.2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row>
    <row r="886" ht="14.2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row>
    <row r="887" ht="14.2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row>
    <row r="888" ht="14.2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row>
    <row r="889" ht="14.2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row>
    <row r="890" ht="14.2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row>
    <row r="891" ht="14.2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row>
    <row r="892" ht="14.2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row>
    <row r="893" ht="14.2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row>
    <row r="894" ht="14.2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row>
    <row r="895" ht="14.2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row>
    <row r="896" ht="14.2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row>
    <row r="897" ht="14.2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row>
    <row r="898" ht="14.2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row>
    <row r="899" ht="14.2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row>
    <row r="900" ht="14.2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row>
    <row r="901" ht="14.2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row>
    <row r="902" ht="14.2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row>
    <row r="903" ht="14.2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row>
    <row r="904" ht="14.2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row>
    <row r="905" ht="14.2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row>
    <row r="906" ht="14.2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row>
    <row r="907" ht="14.2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row>
    <row r="908" ht="14.2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row>
    <row r="909" ht="14.2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row>
    <row r="910" ht="14.2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row>
    <row r="911" ht="14.2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row>
    <row r="912" ht="14.2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row>
    <row r="913" ht="14.2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row>
    <row r="914" ht="14.2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row>
    <row r="915" ht="14.2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row>
    <row r="916" ht="14.2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row>
    <row r="917" ht="14.2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row>
    <row r="918" ht="14.2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row>
    <row r="919" ht="14.2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row>
    <row r="920" ht="14.2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row>
    <row r="921" ht="14.2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row>
    <row r="922" ht="14.2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row>
    <row r="923" ht="14.2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row>
    <row r="924" ht="14.2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row>
    <row r="925" ht="14.2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row>
    <row r="926" ht="14.2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row>
    <row r="927" ht="14.2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row>
    <row r="928" ht="14.2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row>
    <row r="929" ht="14.2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row>
    <row r="930" ht="14.2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row>
    <row r="931" ht="14.2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row>
    <row r="932" ht="14.2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row>
    <row r="933" ht="14.2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row>
    <row r="934" ht="14.2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row>
    <row r="935" ht="14.2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row>
    <row r="936" ht="14.2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row>
    <row r="937" ht="14.2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row>
    <row r="938" ht="14.2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row>
    <row r="939" ht="14.2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row>
    <row r="940" ht="14.2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row>
    <row r="941" ht="14.2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row>
    <row r="942" ht="14.2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row>
    <row r="943" ht="14.2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row>
    <row r="944" ht="14.2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row>
    <row r="945" ht="14.2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row>
    <row r="946" ht="14.2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row>
    <row r="947" ht="14.2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row>
    <row r="948" ht="14.2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row>
    <row r="949" ht="14.2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row>
    <row r="950" ht="14.2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row>
    <row r="951" ht="14.2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row>
    <row r="952" ht="14.2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row>
    <row r="953" ht="14.2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row>
    <row r="954" ht="14.2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row>
    <row r="955" ht="14.2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row>
    <row r="956" ht="14.2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row>
    <row r="957" ht="14.2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row>
    <row r="958" ht="14.2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row>
    <row r="959" ht="14.2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row>
    <row r="960" ht="14.2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row>
    <row r="961" ht="14.2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row>
    <row r="962" ht="14.2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row>
    <row r="963" ht="14.2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row>
    <row r="964" ht="14.2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row>
    <row r="965" ht="14.2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row>
    <row r="966" ht="14.2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row>
    <row r="967" ht="14.2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row>
    <row r="968" ht="14.2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row>
    <row r="969" ht="14.2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row>
    <row r="970" ht="14.2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row>
    <row r="971" ht="14.2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row>
    <row r="972" ht="14.2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row>
    <row r="973" ht="14.2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row>
    <row r="974" ht="14.2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row>
    <row r="975" ht="14.2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row>
    <row r="976" ht="14.2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row>
    <row r="977" ht="14.2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row>
    <row r="978" ht="14.2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row>
    <row r="979" ht="14.2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row>
    <row r="980" ht="14.2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row>
    <row r="981" ht="14.2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row>
    <row r="982" ht="14.2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row>
    <row r="983" ht="14.2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row>
    <row r="984" ht="14.2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row>
    <row r="985" ht="14.2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row>
    <row r="986" ht="14.2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row>
    <row r="987" ht="14.2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row>
    <row r="988" ht="14.2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row>
    <row r="989" ht="14.2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row>
    <row r="990" ht="14.2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row>
    <row r="991" ht="14.2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row>
    <row r="992" ht="14.2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row>
    <row r="993" ht="14.2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row>
    <row r="994" ht="14.2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row>
    <row r="995" ht="14.2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row>
    <row r="996" ht="14.2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row>
    <row r="997" ht="14.2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row>
    <row r="998" ht="14.2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row>
    <row r="999" ht="14.2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row>
    <row r="1000" ht="14.2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row>
  </sheetData>
  <mergeCells count="172">
    <mergeCell ref="B2:AB2"/>
    <mergeCell ref="B3:AB7"/>
    <mergeCell ref="B9:AB9"/>
    <mergeCell ref="B10:AB10"/>
    <mergeCell ref="C11:AA23"/>
    <mergeCell ref="B25:AB25"/>
    <mergeCell ref="B26:AB26"/>
    <mergeCell ref="B27:I27"/>
    <mergeCell ref="J27:AB27"/>
    <mergeCell ref="B28:I28"/>
    <mergeCell ref="J28:AB28"/>
    <mergeCell ref="B29:I29"/>
    <mergeCell ref="J29:AB29"/>
    <mergeCell ref="B30:I30"/>
    <mergeCell ref="J30:AB30"/>
    <mergeCell ref="B32:AB32"/>
    <mergeCell ref="B33:AB36"/>
    <mergeCell ref="B37:V40"/>
    <mergeCell ref="W37:AB40"/>
    <mergeCell ref="B41:V44"/>
    <mergeCell ref="W41:AB44"/>
    <mergeCell ref="B46:AB46"/>
    <mergeCell ref="B47:AB47"/>
    <mergeCell ref="B48:AB51"/>
    <mergeCell ref="O52:AB52"/>
    <mergeCell ref="B53:AB53"/>
    <mergeCell ref="B54:AB56"/>
    <mergeCell ref="W57:AB57"/>
    <mergeCell ref="B57:V57"/>
    <mergeCell ref="B58:V58"/>
    <mergeCell ref="W58:AB58"/>
    <mergeCell ref="B59:V59"/>
    <mergeCell ref="W59:AB59"/>
    <mergeCell ref="B60:V60"/>
    <mergeCell ref="W60:AB60"/>
    <mergeCell ref="B61:V61"/>
    <mergeCell ref="W61:AB61"/>
    <mergeCell ref="B62:V62"/>
    <mergeCell ref="W62:AB62"/>
    <mergeCell ref="B63:V63"/>
    <mergeCell ref="W63:AB63"/>
    <mergeCell ref="W64:AB64"/>
    <mergeCell ref="B64:V64"/>
    <mergeCell ref="B65:V65"/>
    <mergeCell ref="W65:AB65"/>
    <mergeCell ref="B66:V66"/>
    <mergeCell ref="W66:AB66"/>
    <mergeCell ref="S67:AB67"/>
    <mergeCell ref="B68:AB68"/>
    <mergeCell ref="C69:AA82"/>
    <mergeCell ref="B83:I90"/>
    <mergeCell ref="J83:AB90"/>
    <mergeCell ref="B91:I98"/>
    <mergeCell ref="J91:AB98"/>
    <mergeCell ref="B99:I106"/>
    <mergeCell ref="J99:AB106"/>
    <mergeCell ref="B125:I134"/>
    <mergeCell ref="B137:I144"/>
    <mergeCell ref="B145:I153"/>
    <mergeCell ref="B154:K154"/>
    <mergeCell ref="B107:I114"/>
    <mergeCell ref="J107:AB114"/>
    <mergeCell ref="B116:AB116"/>
    <mergeCell ref="B117:I124"/>
    <mergeCell ref="J117:AB124"/>
    <mergeCell ref="J125:AB134"/>
    <mergeCell ref="B136:AB136"/>
    <mergeCell ref="J137:AB144"/>
    <mergeCell ref="J145:AB153"/>
    <mergeCell ref="B155:AB155"/>
    <mergeCell ref="C156:AA160"/>
    <mergeCell ref="B161:V161"/>
    <mergeCell ref="W161:AB161"/>
    <mergeCell ref="W162:AB162"/>
    <mergeCell ref="B162:V162"/>
    <mergeCell ref="B163:V163"/>
    <mergeCell ref="W163:AB163"/>
    <mergeCell ref="B164:V164"/>
    <mergeCell ref="W164:AB164"/>
    <mergeCell ref="B165:V165"/>
    <mergeCell ref="W165:AB165"/>
    <mergeCell ref="B166:V166"/>
    <mergeCell ref="W166:AB166"/>
    <mergeCell ref="B167:V167"/>
    <mergeCell ref="W167:AB167"/>
    <mergeCell ref="B168:D169"/>
    <mergeCell ref="E168:AB169"/>
    <mergeCell ref="B171:AB171"/>
    <mergeCell ref="B172:AB174"/>
    <mergeCell ref="B175:V175"/>
    <mergeCell ref="W175:AB175"/>
    <mergeCell ref="B176:V176"/>
    <mergeCell ref="W176:AB176"/>
    <mergeCell ref="B177:V177"/>
    <mergeCell ref="W177:AB177"/>
    <mergeCell ref="E210:G210"/>
    <mergeCell ref="H210:AB210"/>
    <mergeCell ref="E202:AB203"/>
    <mergeCell ref="E204:AB205"/>
    <mergeCell ref="E206:AB207"/>
    <mergeCell ref="E208:G208"/>
    <mergeCell ref="H208:AB208"/>
    <mergeCell ref="E209:G209"/>
    <mergeCell ref="H209:AB209"/>
    <mergeCell ref="H211:AB211"/>
    <mergeCell ref="H212:AB212"/>
    <mergeCell ref="H213:AB213"/>
    <mergeCell ref="B215:AB215"/>
    <mergeCell ref="C216:AA218"/>
    <mergeCell ref="B219:AB219"/>
    <mergeCell ref="B220:AB220"/>
    <mergeCell ref="B233:AB234"/>
    <mergeCell ref="B235:AB236"/>
    <mergeCell ref="B237:AB238"/>
    <mergeCell ref="B239:AB240"/>
    <mergeCell ref="B221:AB222"/>
    <mergeCell ref="B223:AB224"/>
    <mergeCell ref="B225:AB226"/>
    <mergeCell ref="B227:AB228"/>
    <mergeCell ref="B229:AB229"/>
    <mergeCell ref="B230:AB230"/>
    <mergeCell ref="B231:AB232"/>
    <mergeCell ref="B178:V178"/>
    <mergeCell ref="W178:AB178"/>
    <mergeCell ref="B179:V179"/>
    <mergeCell ref="W179:AB179"/>
    <mergeCell ref="B180:V180"/>
    <mergeCell ref="W180:AB180"/>
    <mergeCell ref="W181:AB181"/>
    <mergeCell ref="B181:V181"/>
    <mergeCell ref="B182:V182"/>
    <mergeCell ref="W182:AB182"/>
    <mergeCell ref="B183:V183"/>
    <mergeCell ref="W183:AB183"/>
    <mergeCell ref="B184:V184"/>
    <mergeCell ref="W184:AB184"/>
    <mergeCell ref="B185:V185"/>
    <mergeCell ref="W185:AB185"/>
    <mergeCell ref="B186:V186"/>
    <mergeCell ref="W186:AB186"/>
    <mergeCell ref="B187:V187"/>
    <mergeCell ref="W187:AB187"/>
    <mergeCell ref="W188:AB188"/>
    <mergeCell ref="B188:V188"/>
    <mergeCell ref="B189:V189"/>
    <mergeCell ref="W189:AB189"/>
    <mergeCell ref="B190:V190"/>
    <mergeCell ref="W190:AB190"/>
    <mergeCell ref="B191:V191"/>
    <mergeCell ref="W191:AB191"/>
    <mergeCell ref="B192:V192"/>
    <mergeCell ref="W192:AB192"/>
    <mergeCell ref="B193:V193"/>
    <mergeCell ref="W193:AB193"/>
    <mergeCell ref="B194:V194"/>
    <mergeCell ref="W194:AB194"/>
    <mergeCell ref="B195:D196"/>
    <mergeCell ref="B201:D201"/>
    <mergeCell ref="B202:D203"/>
    <mergeCell ref="B204:D205"/>
    <mergeCell ref="B206:D207"/>
    <mergeCell ref="B208:D213"/>
    <mergeCell ref="E211:G211"/>
    <mergeCell ref="E212:G212"/>
    <mergeCell ref="E213:G213"/>
    <mergeCell ref="E195:AB196"/>
    <mergeCell ref="B198:AB198"/>
    <mergeCell ref="B199:AB199"/>
    <mergeCell ref="B200:D200"/>
    <mergeCell ref="E200:AB200"/>
    <mergeCell ref="G201:O201"/>
    <mergeCell ref="Q201:Y201"/>
  </mergeCells>
  <conditionalFormatting sqref="E168">
    <cfRule type="expression" dxfId="0" priority="1">
      <formula>$W$167=TRUE</formula>
    </cfRule>
  </conditionalFormatting>
  <conditionalFormatting sqref="B48 B162:V166 E168 E195 E201 E202:AB207 J27:AB30 J83:AB114 J117:AB124 J125 J137:AB153 W37:AB44">
    <cfRule type="cellIs" dxfId="1" priority="2" operator="greaterThan">
      <formula>0</formula>
    </cfRule>
  </conditionalFormatting>
  <conditionalFormatting sqref="E195">
    <cfRule type="expression" dxfId="0" priority="3">
      <formula>$W$194=TRUE</formula>
    </cfRule>
  </conditionalFormatting>
  <dataValidations>
    <dataValidation type="list" allowBlank="1" showErrorMessage="1" sqref="J28">
      <formula1>'Variables (Hidden)'!$B$53:$B$62</formula1>
    </dataValidation>
    <dataValidation type="list" allowBlank="1" showErrorMessage="1" sqref="J107">
      <formula1>'Variables (Hidden)'!$B$29:$B$30</formula1>
    </dataValidation>
    <dataValidation type="decimal" operator="greaterThan" allowBlank="1" showErrorMessage="1" sqref="W37">
      <formula1>-1.0</formula1>
    </dataValidation>
  </dataValidations>
  <printOptions/>
  <pageMargins bottom="0.75" footer="0.0" header="0.0" left="0.7" right="0.7" top="0.75"/>
  <pageSetup scale="60"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8C00"/>
    <pageSetUpPr/>
  </sheetPr>
  <sheetViews>
    <sheetView workbookViewId="0"/>
  </sheetViews>
  <sheetFormatPr customHeight="1" defaultColWidth="14.43" defaultRowHeight="15.0"/>
  <cols>
    <col customWidth="1" min="1" max="42"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79"/>
      <c r="AE1" s="179"/>
      <c r="AF1" s="179"/>
      <c r="AG1" s="179"/>
      <c r="AH1" s="179"/>
      <c r="AI1" s="179"/>
      <c r="AJ1" s="179"/>
      <c r="AK1" s="179"/>
      <c r="AL1" s="179"/>
      <c r="AM1" s="179"/>
      <c r="AN1" s="179"/>
      <c r="AO1" s="179"/>
      <c r="AP1" s="179"/>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54"/>
      <c r="AC2" s="1"/>
      <c r="AD2" s="179"/>
      <c r="AE2" s="179"/>
      <c r="AF2" s="179"/>
      <c r="AG2" s="179"/>
      <c r="AH2" s="179"/>
      <c r="AI2" s="179"/>
      <c r="AJ2" s="179"/>
      <c r="AK2" s="179"/>
      <c r="AL2" s="179"/>
      <c r="AM2" s="179"/>
      <c r="AN2" s="179"/>
      <c r="AO2" s="179"/>
      <c r="AP2" s="179"/>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
      <c r="AD3" s="179"/>
      <c r="AE3" s="179"/>
      <c r="AF3" s="179"/>
      <c r="AG3" s="179"/>
      <c r="AH3" s="179"/>
      <c r="AI3" s="179"/>
      <c r="AJ3" s="179"/>
      <c r="AK3" s="179"/>
      <c r="AL3" s="179"/>
      <c r="AM3" s="179"/>
      <c r="AN3" s="179"/>
      <c r="AO3" s="179"/>
      <c r="AP3" s="179"/>
    </row>
    <row r="4" ht="14.25" customHeight="1">
      <c r="A4" s="1"/>
      <c r="B4" s="12"/>
      <c r="AB4" s="56"/>
      <c r="AC4" s="1"/>
      <c r="AD4" s="179"/>
      <c r="AE4" s="179"/>
      <c r="AF4" s="179"/>
      <c r="AG4" s="179"/>
      <c r="AH4" s="179"/>
      <c r="AI4" s="179"/>
      <c r="AJ4" s="179"/>
      <c r="AK4" s="179"/>
      <c r="AL4" s="179"/>
      <c r="AM4" s="179"/>
      <c r="AN4" s="179"/>
      <c r="AO4" s="179"/>
      <c r="AP4" s="179"/>
    </row>
    <row r="5" ht="14.25" customHeight="1">
      <c r="A5" s="1"/>
      <c r="B5" s="12"/>
      <c r="AB5" s="56"/>
      <c r="AC5" s="1"/>
      <c r="AD5" s="179"/>
      <c r="AE5" s="179"/>
      <c r="AF5" s="179"/>
      <c r="AG5" s="179"/>
      <c r="AH5" s="179"/>
      <c r="AI5" s="179"/>
      <c r="AJ5" s="179"/>
      <c r="AK5" s="179"/>
      <c r="AL5" s="179"/>
      <c r="AM5" s="179"/>
      <c r="AN5" s="179"/>
      <c r="AO5" s="179"/>
      <c r="AP5" s="179"/>
    </row>
    <row r="6" ht="14.25" customHeight="1">
      <c r="A6" s="1"/>
      <c r="B6" s="12"/>
      <c r="AB6" s="56"/>
      <c r="AC6" s="1"/>
      <c r="AD6" s="179"/>
      <c r="AE6" s="179"/>
      <c r="AF6" s="179"/>
      <c r="AG6" s="179"/>
      <c r="AH6" s="179"/>
      <c r="AI6" s="179"/>
      <c r="AJ6" s="179"/>
      <c r="AK6" s="179"/>
      <c r="AL6" s="179"/>
      <c r="AM6" s="179"/>
      <c r="AN6" s="179"/>
      <c r="AO6" s="179"/>
      <c r="AP6" s="179"/>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
      <c r="AD7" s="179"/>
      <c r="AE7" s="179"/>
      <c r="AF7" s="179"/>
      <c r="AG7" s="179"/>
      <c r="AH7" s="179"/>
      <c r="AI7" s="179"/>
      <c r="AJ7" s="179"/>
      <c r="AK7" s="179"/>
      <c r="AL7" s="179"/>
      <c r="AM7" s="179"/>
      <c r="AN7" s="179"/>
      <c r="AO7" s="179"/>
      <c r="AP7" s="179"/>
    </row>
    <row r="8" ht="14.25" customHeight="1">
      <c r="A8" s="180"/>
      <c r="B8" s="19"/>
      <c r="C8" s="19"/>
      <c r="D8" s="19"/>
      <c r="E8" s="19"/>
      <c r="F8" s="19"/>
      <c r="G8" s="19"/>
      <c r="H8" s="19"/>
      <c r="I8" s="19"/>
      <c r="J8" s="19"/>
      <c r="K8" s="19"/>
      <c r="L8" s="19"/>
      <c r="M8" s="19"/>
      <c r="N8" s="19"/>
      <c r="O8" s="19"/>
      <c r="P8" s="19"/>
      <c r="Q8" s="19"/>
      <c r="R8" s="19"/>
      <c r="S8" s="19"/>
      <c r="T8" s="19"/>
      <c r="U8" s="19"/>
      <c r="V8" s="19"/>
      <c r="W8" s="19"/>
      <c r="X8" s="19"/>
      <c r="Y8" s="179"/>
      <c r="Z8" s="179"/>
      <c r="AA8" s="179"/>
      <c r="AB8" s="179"/>
      <c r="AC8" s="179"/>
      <c r="AD8" s="179"/>
      <c r="AE8" s="179"/>
      <c r="AF8" s="179"/>
      <c r="AG8" s="179"/>
      <c r="AH8" s="179"/>
      <c r="AI8" s="179"/>
      <c r="AJ8" s="179"/>
      <c r="AK8" s="179"/>
      <c r="AL8" s="179"/>
      <c r="AM8" s="179"/>
      <c r="AN8" s="179"/>
      <c r="AO8" s="179"/>
      <c r="AP8" s="179"/>
    </row>
    <row r="9" ht="14.25" customHeight="1">
      <c r="A9" s="179"/>
      <c r="B9" s="45" t="s">
        <v>130</v>
      </c>
      <c r="C9" s="3"/>
      <c r="D9" s="3"/>
      <c r="E9" s="3"/>
      <c r="F9" s="3"/>
      <c r="G9" s="3"/>
      <c r="H9" s="3"/>
      <c r="I9" s="3"/>
      <c r="J9" s="3"/>
      <c r="K9" s="3"/>
      <c r="L9" s="3"/>
      <c r="M9" s="3"/>
      <c r="N9" s="3"/>
      <c r="O9" s="3"/>
      <c r="P9" s="3"/>
      <c r="Q9" s="3"/>
      <c r="R9" s="3"/>
      <c r="S9" s="3"/>
      <c r="T9" s="3"/>
      <c r="U9" s="3"/>
      <c r="V9" s="3"/>
      <c r="W9" s="3"/>
      <c r="X9" s="3"/>
      <c r="Y9" s="3"/>
      <c r="Z9" s="3"/>
      <c r="AA9" s="3"/>
      <c r="AB9" s="54"/>
      <c r="AC9" s="179"/>
      <c r="AD9" s="179"/>
      <c r="AE9" s="179"/>
      <c r="AF9" s="179"/>
      <c r="AG9" s="179"/>
      <c r="AH9" s="179"/>
      <c r="AI9" s="179"/>
      <c r="AJ9" s="179"/>
      <c r="AK9" s="179"/>
      <c r="AL9" s="179"/>
      <c r="AM9" s="179"/>
      <c r="AN9" s="179"/>
      <c r="AO9" s="179"/>
      <c r="AP9" s="179"/>
    </row>
    <row r="10" ht="14.25" customHeight="1">
      <c r="A10" s="179"/>
      <c r="B10" s="181" t="s">
        <v>11</v>
      </c>
      <c r="C10" s="3"/>
      <c r="D10" s="3"/>
      <c r="E10" s="3"/>
      <c r="F10" s="3"/>
      <c r="G10" s="3"/>
      <c r="H10" s="3"/>
      <c r="I10" s="3"/>
      <c r="J10" s="3"/>
      <c r="K10" s="3"/>
      <c r="L10" s="3"/>
      <c r="M10" s="3"/>
      <c r="N10" s="3"/>
      <c r="O10" s="3"/>
      <c r="P10" s="3"/>
      <c r="Q10" s="3"/>
      <c r="R10" s="3"/>
      <c r="S10" s="3"/>
      <c r="T10" s="3"/>
      <c r="U10" s="3"/>
      <c r="V10" s="3"/>
      <c r="W10" s="3"/>
      <c r="X10" s="3"/>
      <c r="Y10" s="3"/>
      <c r="Z10" s="3"/>
      <c r="AA10" s="3"/>
      <c r="AB10" s="54"/>
      <c r="AC10" s="179"/>
      <c r="AD10" s="182"/>
      <c r="AE10" s="179"/>
      <c r="AF10" s="179"/>
      <c r="AG10" s="179"/>
      <c r="AH10" s="179"/>
      <c r="AI10" s="179"/>
      <c r="AJ10" s="179"/>
      <c r="AK10" s="179"/>
      <c r="AL10" s="179"/>
      <c r="AM10" s="179"/>
      <c r="AN10" s="179"/>
      <c r="AO10" s="179"/>
      <c r="AP10" s="179"/>
    </row>
    <row r="11" ht="14.25" customHeight="1">
      <c r="A11" s="180"/>
      <c r="B11" s="26"/>
      <c r="C11" s="62" t="s">
        <v>131</v>
      </c>
      <c r="D11" s="8"/>
      <c r="E11" s="8"/>
      <c r="F11" s="8"/>
      <c r="G11" s="8"/>
      <c r="H11" s="8"/>
      <c r="I11" s="8"/>
      <c r="J11" s="8"/>
      <c r="K11" s="8"/>
      <c r="L11" s="8"/>
      <c r="M11" s="8"/>
      <c r="N11" s="8"/>
      <c r="O11" s="8"/>
      <c r="P11" s="8"/>
      <c r="Q11" s="8"/>
      <c r="R11" s="8"/>
      <c r="S11" s="8"/>
      <c r="T11" s="8"/>
      <c r="U11" s="8"/>
      <c r="V11" s="8"/>
      <c r="W11" s="8"/>
      <c r="X11" s="8"/>
      <c r="Y11" s="8"/>
      <c r="Z11" s="8"/>
      <c r="AA11" s="9"/>
      <c r="AB11" s="63"/>
      <c r="AC11" s="179"/>
      <c r="AD11" s="179"/>
      <c r="AE11" s="179"/>
      <c r="AF11" s="179"/>
      <c r="AG11" s="179"/>
      <c r="AH11" s="179"/>
      <c r="AI11" s="179"/>
      <c r="AJ11" s="179"/>
      <c r="AK11" s="179"/>
      <c r="AL11" s="179"/>
      <c r="AM11" s="179"/>
      <c r="AN11" s="179"/>
      <c r="AO11" s="179"/>
      <c r="AP11" s="179"/>
    </row>
    <row r="12" ht="14.25" customHeight="1">
      <c r="A12" s="180"/>
      <c r="B12" s="64"/>
      <c r="C12" s="65"/>
      <c r="AA12" s="13"/>
      <c r="AB12" s="66"/>
      <c r="AC12" s="179"/>
      <c r="AD12" s="179"/>
      <c r="AE12" s="179"/>
      <c r="AF12" s="179"/>
      <c r="AG12" s="179"/>
      <c r="AH12" s="179"/>
      <c r="AI12" s="179"/>
      <c r="AJ12" s="179"/>
      <c r="AK12" s="179"/>
      <c r="AL12" s="179"/>
      <c r="AM12" s="179"/>
      <c r="AN12" s="179"/>
      <c r="AO12" s="179"/>
      <c r="AP12" s="179"/>
    </row>
    <row r="13" ht="14.25" customHeight="1">
      <c r="A13" s="180"/>
      <c r="B13" s="64"/>
      <c r="C13" s="65"/>
      <c r="AA13" s="13"/>
      <c r="AB13" s="66"/>
      <c r="AC13" s="179"/>
      <c r="AD13" s="179"/>
      <c r="AE13" s="179"/>
      <c r="AF13" s="179"/>
      <c r="AG13" s="179"/>
      <c r="AH13" s="179"/>
      <c r="AI13" s="179"/>
      <c r="AJ13" s="179"/>
      <c r="AK13" s="179"/>
      <c r="AL13" s="179"/>
      <c r="AM13" s="179"/>
      <c r="AN13" s="179"/>
      <c r="AO13" s="179"/>
      <c r="AP13" s="179"/>
    </row>
    <row r="14" ht="14.25" customHeight="1">
      <c r="A14" s="180"/>
      <c r="B14" s="64"/>
      <c r="C14" s="65"/>
      <c r="AA14" s="13"/>
      <c r="AB14" s="66"/>
      <c r="AC14" s="179"/>
      <c r="AD14" s="179"/>
      <c r="AE14" s="179"/>
      <c r="AF14" s="179"/>
      <c r="AG14" s="179"/>
      <c r="AH14" s="179"/>
      <c r="AI14" s="179"/>
      <c r="AJ14" s="179"/>
      <c r="AK14" s="179"/>
      <c r="AL14" s="179"/>
      <c r="AM14" s="179"/>
      <c r="AN14" s="179"/>
      <c r="AO14" s="179"/>
      <c r="AP14" s="179"/>
    </row>
    <row r="15" ht="14.25" customHeight="1">
      <c r="A15" s="180"/>
      <c r="B15" s="64"/>
      <c r="C15" s="65"/>
      <c r="AA15" s="13"/>
      <c r="AB15" s="66"/>
      <c r="AC15" s="179"/>
      <c r="AD15" s="179"/>
      <c r="AE15" s="179"/>
      <c r="AF15" s="179"/>
      <c r="AG15" s="179"/>
      <c r="AH15" s="179"/>
      <c r="AI15" s="179"/>
      <c r="AJ15" s="179"/>
      <c r="AK15" s="179"/>
      <c r="AL15" s="179"/>
      <c r="AM15" s="179"/>
      <c r="AN15" s="179"/>
      <c r="AO15" s="179"/>
      <c r="AP15" s="179"/>
    </row>
    <row r="16" ht="14.25" customHeight="1">
      <c r="A16" s="180"/>
      <c r="B16" s="64"/>
      <c r="C16" s="65"/>
      <c r="AA16" s="13"/>
      <c r="AB16" s="66"/>
      <c r="AC16" s="179"/>
      <c r="AD16" s="179"/>
      <c r="AE16" s="179"/>
      <c r="AF16" s="179"/>
      <c r="AG16" s="179"/>
      <c r="AH16" s="179"/>
      <c r="AI16" s="179"/>
      <c r="AJ16" s="179"/>
      <c r="AK16" s="179"/>
      <c r="AL16" s="179"/>
      <c r="AM16" s="179"/>
      <c r="AN16" s="179"/>
      <c r="AO16" s="179"/>
      <c r="AP16" s="179"/>
    </row>
    <row r="17" ht="14.25" customHeight="1">
      <c r="A17" s="180"/>
      <c r="B17" s="64"/>
      <c r="C17" s="65"/>
      <c r="AA17" s="13"/>
      <c r="AB17" s="66"/>
      <c r="AC17" s="179"/>
      <c r="AD17" s="179"/>
      <c r="AE17" s="179"/>
      <c r="AF17" s="179"/>
      <c r="AG17" s="179"/>
      <c r="AH17" s="179"/>
      <c r="AI17" s="179"/>
      <c r="AJ17" s="179"/>
      <c r="AK17" s="179"/>
      <c r="AL17" s="179"/>
      <c r="AM17" s="179"/>
      <c r="AN17" s="179"/>
      <c r="AO17" s="179"/>
      <c r="AP17" s="179"/>
    </row>
    <row r="18" ht="14.25" customHeight="1">
      <c r="A18" s="180"/>
      <c r="B18" s="67"/>
      <c r="C18" s="68"/>
      <c r="D18" s="15"/>
      <c r="E18" s="15"/>
      <c r="F18" s="15"/>
      <c r="G18" s="15"/>
      <c r="H18" s="15"/>
      <c r="I18" s="15"/>
      <c r="J18" s="15"/>
      <c r="K18" s="15"/>
      <c r="L18" s="15"/>
      <c r="M18" s="15"/>
      <c r="N18" s="15"/>
      <c r="O18" s="15"/>
      <c r="P18" s="15"/>
      <c r="Q18" s="15"/>
      <c r="R18" s="15"/>
      <c r="S18" s="15"/>
      <c r="T18" s="15"/>
      <c r="U18" s="15"/>
      <c r="V18" s="15"/>
      <c r="W18" s="15"/>
      <c r="X18" s="15"/>
      <c r="Y18" s="15"/>
      <c r="Z18" s="15"/>
      <c r="AA18" s="16"/>
      <c r="AB18" s="69"/>
      <c r="AC18" s="179"/>
      <c r="AD18" s="179"/>
      <c r="AE18" s="179"/>
      <c r="AF18" s="179"/>
      <c r="AG18" s="179"/>
      <c r="AH18" s="179"/>
      <c r="AI18" s="179"/>
      <c r="AJ18" s="179"/>
      <c r="AK18" s="179"/>
      <c r="AL18" s="179"/>
      <c r="AM18" s="179"/>
      <c r="AN18" s="179"/>
      <c r="AO18" s="179"/>
      <c r="AP18" s="179"/>
    </row>
    <row r="19" ht="14.25" customHeight="1">
      <c r="A19" s="179"/>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row>
    <row r="20" ht="14.25" customHeight="1">
      <c r="A20" s="179"/>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row>
    <row r="21" ht="14.25" customHeight="1">
      <c r="A21" s="179"/>
      <c r="B21" s="58" t="s">
        <v>132</v>
      </c>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59"/>
      <c r="AC21" s="179"/>
      <c r="AD21" s="179"/>
      <c r="AE21" s="179"/>
      <c r="AF21" s="179"/>
      <c r="AG21" s="179"/>
      <c r="AH21" s="179"/>
      <c r="AI21" s="179"/>
      <c r="AJ21" s="179"/>
      <c r="AK21" s="179"/>
      <c r="AL21" s="179"/>
      <c r="AM21" s="179"/>
      <c r="AN21" s="179"/>
      <c r="AO21" s="179"/>
      <c r="AP21" s="179"/>
    </row>
    <row r="22" ht="14.25" customHeight="1">
      <c r="A22" s="179"/>
      <c r="B22" s="26"/>
      <c r="C22" s="62" t="s">
        <v>133</v>
      </c>
      <c r="D22" s="8"/>
      <c r="E22" s="8"/>
      <c r="F22" s="8"/>
      <c r="G22" s="8"/>
      <c r="H22" s="8"/>
      <c r="I22" s="8"/>
      <c r="J22" s="8"/>
      <c r="K22" s="8"/>
      <c r="L22" s="8"/>
      <c r="M22" s="8"/>
      <c r="N22" s="8"/>
      <c r="O22" s="8"/>
      <c r="P22" s="8"/>
      <c r="Q22" s="8"/>
      <c r="R22" s="8"/>
      <c r="S22" s="8"/>
      <c r="T22" s="8"/>
      <c r="U22" s="8"/>
      <c r="V22" s="8"/>
      <c r="W22" s="8"/>
      <c r="X22" s="8"/>
      <c r="Y22" s="8"/>
      <c r="Z22" s="8"/>
      <c r="AA22" s="9"/>
      <c r="AB22" s="63"/>
      <c r="AC22" s="179"/>
      <c r="AD22" s="179"/>
      <c r="AE22" s="179"/>
      <c r="AF22" s="179"/>
      <c r="AG22" s="179"/>
      <c r="AH22" s="179"/>
      <c r="AI22" s="179"/>
      <c r="AJ22" s="179"/>
      <c r="AK22" s="179"/>
      <c r="AL22" s="179"/>
      <c r="AM22" s="179"/>
      <c r="AN22" s="179"/>
      <c r="AO22" s="179"/>
      <c r="AP22" s="179"/>
    </row>
    <row r="23" ht="14.25" customHeight="1">
      <c r="A23" s="179"/>
      <c r="B23" s="64"/>
      <c r="C23" s="65"/>
      <c r="AA23" s="13"/>
      <c r="AB23" s="66"/>
      <c r="AC23" s="179"/>
      <c r="AD23" s="179"/>
      <c r="AE23" s="179"/>
      <c r="AF23" s="179"/>
      <c r="AG23" s="179"/>
      <c r="AH23" s="179"/>
      <c r="AI23" s="179"/>
      <c r="AJ23" s="179"/>
      <c r="AK23" s="179"/>
      <c r="AL23" s="179"/>
      <c r="AM23" s="179"/>
      <c r="AN23" s="179"/>
      <c r="AO23" s="179"/>
      <c r="AP23" s="179"/>
    </row>
    <row r="24" ht="14.25" customHeight="1">
      <c r="A24" s="179"/>
      <c r="B24" s="64"/>
      <c r="C24" s="65"/>
      <c r="AA24" s="13"/>
      <c r="AB24" s="66"/>
      <c r="AC24" s="179"/>
      <c r="AD24" s="179"/>
      <c r="AE24" s="179"/>
      <c r="AF24" s="179"/>
      <c r="AG24" s="179"/>
      <c r="AH24" s="179"/>
      <c r="AI24" s="179"/>
      <c r="AJ24" s="179"/>
      <c r="AK24" s="179"/>
      <c r="AL24" s="179"/>
      <c r="AM24" s="179"/>
      <c r="AN24" s="179"/>
      <c r="AO24" s="179"/>
      <c r="AP24" s="179"/>
    </row>
    <row r="25" ht="14.25" customHeight="1">
      <c r="A25" s="179"/>
      <c r="B25" s="64"/>
      <c r="C25" s="65"/>
      <c r="AA25" s="13"/>
      <c r="AB25" s="66"/>
      <c r="AC25" s="179"/>
      <c r="AD25" s="179"/>
      <c r="AE25" s="179"/>
      <c r="AF25" s="179"/>
      <c r="AG25" s="179"/>
      <c r="AH25" s="179"/>
      <c r="AI25" s="179"/>
      <c r="AJ25" s="179"/>
      <c r="AK25" s="179"/>
      <c r="AL25" s="179"/>
      <c r="AM25" s="179"/>
      <c r="AN25" s="179"/>
      <c r="AO25" s="179"/>
      <c r="AP25" s="179"/>
    </row>
    <row r="26" ht="14.25" customHeight="1">
      <c r="A26" s="179"/>
      <c r="B26" s="64"/>
      <c r="C26" s="65"/>
      <c r="AA26" s="13"/>
      <c r="AB26" s="66"/>
      <c r="AC26" s="179"/>
      <c r="AD26" s="179"/>
      <c r="AE26" s="179"/>
      <c r="AF26" s="179"/>
      <c r="AG26" s="179"/>
      <c r="AH26" s="179"/>
      <c r="AI26" s="179"/>
      <c r="AJ26" s="179"/>
      <c r="AK26" s="179"/>
      <c r="AL26" s="179"/>
      <c r="AM26" s="179"/>
      <c r="AN26" s="179"/>
      <c r="AO26" s="179"/>
      <c r="AP26" s="179"/>
    </row>
    <row r="27" ht="14.25" customHeight="1">
      <c r="A27" s="179"/>
      <c r="B27" s="64"/>
      <c r="C27" s="65"/>
      <c r="AA27" s="13"/>
      <c r="AB27" s="66"/>
      <c r="AC27" s="179"/>
      <c r="AD27" s="179"/>
      <c r="AE27" s="179"/>
      <c r="AF27" s="179"/>
      <c r="AG27" s="179"/>
      <c r="AH27" s="179"/>
      <c r="AI27" s="179"/>
      <c r="AJ27" s="179"/>
      <c r="AK27" s="179"/>
      <c r="AL27" s="179"/>
      <c r="AM27" s="179"/>
      <c r="AN27" s="179"/>
      <c r="AO27" s="179"/>
      <c r="AP27" s="179"/>
    </row>
    <row r="28" ht="14.25" customHeight="1">
      <c r="A28" s="179"/>
      <c r="B28" s="64"/>
      <c r="C28" s="65"/>
      <c r="AA28" s="13"/>
      <c r="AB28" s="66"/>
      <c r="AC28" s="179"/>
      <c r="AD28" s="179"/>
      <c r="AE28" s="179"/>
      <c r="AF28" s="179"/>
      <c r="AG28" s="179"/>
      <c r="AH28" s="179"/>
      <c r="AI28" s="179"/>
      <c r="AJ28" s="179"/>
      <c r="AK28" s="179"/>
      <c r="AL28" s="179"/>
      <c r="AM28" s="179"/>
      <c r="AN28" s="179"/>
      <c r="AO28" s="179"/>
      <c r="AP28" s="179"/>
    </row>
    <row r="29" ht="14.25" customHeight="1">
      <c r="A29" s="179"/>
      <c r="B29" s="67"/>
      <c r="C29" s="68"/>
      <c r="D29" s="15"/>
      <c r="E29" s="15"/>
      <c r="F29" s="15"/>
      <c r="G29" s="15"/>
      <c r="H29" s="15"/>
      <c r="I29" s="15"/>
      <c r="J29" s="15"/>
      <c r="K29" s="15"/>
      <c r="L29" s="15"/>
      <c r="M29" s="15"/>
      <c r="N29" s="15"/>
      <c r="O29" s="15"/>
      <c r="P29" s="15"/>
      <c r="Q29" s="15"/>
      <c r="R29" s="15"/>
      <c r="S29" s="15"/>
      <c r="T29" s="15"/>
      <c r="U29" s="15"/>
      <c r="V29" s="15"/>
      <c r="W29" s="15"/>
      <c r="X29" s="15"/>
      <c r="Y29" s="15"/>
      <c r="Z29" s="15"/>
      <c r="AA29" s="16"/>
      <c r="AB29" s="69"/>
      <c r="AC29" s="179"/>
      <c r="AD29" s="179"/>
      <c r="AE29" s="179"/>
      <c r="AF29" s="179"/>
      <c r="AG29" s="179"/>
      <c r="AH29" s="179"/>
      <c r="AI29" s="179"/>
      <c r="AJ29" s="179"/>
      <c r="AK29" s="179"/>
      <c r="AL29" s="179"/>
      <c r="AM29" s="179"/>
      <c r="AN29" s="179"/>
      <c r="AO29" s="179"/>
      <c r="AP29" s="179"/>
    </row>
    <row r="30" ht="14.25" customHeight="1">
      <c r="A30" s="179"/>
      <c r="B30" s="181" t="s">
        <v>134</v>
      </c>
      <c r="C30" s="3"/>
      <c r="D30" s="3"/>
      <c r="E30" s="3"/>
      <c r="F30" s="3"/>
      <c r="G30" s="3"/>
      <c r="H30" s="3"/>
      <c r="I30" s="4"/>
      <c r="J30" s="183" t="s">
        <v>135</v>
      </c>
      <c r="K30" s="3"/>
      <c r="L30" s="3"/>
      <c r="M30" s="4"/>
      <c r="N30" s="183" t="s">
        <v>136</v>
      </c>
      <c r="O30" s="3"/>
      <c r="P30" s="3"/>
      <c r="Q30" s="4"/>
      <c r="R30" s="183" t="s">
        <v>137</v>
      </c>
      <c r="S30" s="3"/>
      <c r="T30" s="3"/>
      <c r="U30" s="3"/>
      <c r="V30" s="3"/>
      <c r="W30" s="3"/>
      <c r="X30" s="3"/>
      <c r="Y30" s="3"/>
      <c r="Z30" s="3"/>
      <c r="AA30" s="3"/>
      <c r="AB30" s="54"/>
      <c r="AC30" s="179"/>
      <c r="AD30" s="179"/>
      <c r="AE30" s="179"/>
      <c r="AF30" s="179"/>
      <c r="AG30" s="179"/>
      <c r="AH30" s="179"/>
      <c r="AI30" s="179"/>
      <c r="AJ30" s="179"/>
      <c r="AK30" s="179"/>
      <c r="AL30" s="179"/>
      <c r="AM30" s="179"/>
      <c r="AN30" s="179"/>
      <c r="AO30" s="179"/>
      <c r="AP30" s="179"/>
    </row>
    <row r="31" ht="14.25" customHeight="1">
      <c r="A31" s="179"/>
      <c r="B31" s="184" t="s">
        <v>138</v>
      </c>
      <c r="C31" s="3"/>
      <c r="D31" s="3"/>
      <c r="E31" s="3"/>
      <c r="F31" s="3"/>
      <c r="G31" s="3"/>
      <c r="H31" s="3"/>
      <c r="I31" s="3"/>
      <c r="J31" s="3"/>
      <c r="K31" s="3"/>
      <c r="L31" s="3"/>
      <c r="M31" s="3"/>
      <c r="N31" s="3"/>
      <c r="O31" s="3"/>
      <c r="P31" s="3"/>
      <c r="Q31" s="3"/>
      <c r="R31" s="3"/>
      <c r="S31" s="3"/>
      <c r="T31" s="3"/>
      <c r="U31" s="3"/>
      <c r="V31" s="3"/>
      <c r="W31" s="3"/>
      <c r="X31" s="3"/>
      <c r="Y31" s="3"/>
      <c r="Z31" s="3"/>
      <c r="AA31" s="3"/>
      <c r="AB31" s="54"/>
      <c r="AC31" s="179"/>
      <c r="AD31" s="179"/>
      <c r="AE31" s="179"/>
      <c r="AF31" s="179"/>
      <c r="AG31" s="179"/>
      <c r="AH31" s="179"/>
      <c r="AI31" s="179"/>
      <c r="AJ31" s="179"/>
      <c r="AK31" s="179"/>
      <c r="AL31" s="179"/>
      <c r="AM31" s="179"/>
      <c r="AN31" s="179"/>
      <c r="AO31" s="179"/>
      <c r="AP31" s="179"/>
    </row>
    <row r="32" ht="14.25" customHeight="1">
      <c r="A32" s="179"/>
      <c r="B32" s="185" t="s">
        <v>139</v>
      </c>
      <c r="C32" s="73"/>
      <c r="D32" s="73"/>
      <c r="E32" s="73"/>
      <c r="F32" s="73"/>
      <c r="G32" s="73"/>
      <c r="H32" s="73"/>
      <c r="I32" s="115"/>
      <c r="J32" s="186" t="s">
        <v>140</v>
      </c>
      <c r="K32" s="73"/>
      <c r="L32" s="73"/>
      <c r="M32" s="115"/>
      <c r="N32" s="186" t="s">
        <v>141</v>
      </c>
      <c r="O32" s="73"/>
      <c r="P32" s="73"/>
      <c r="Q32" s="115"/>
      <c r="R32" s="186" t="s">
        <v>142</v>
      </c>
      <c r="S32" s="73"/>
      <c r="T32" s="73"/>
      <c r="U32" s="73"/>
      <c r="V32" s="73"/>
      <c r="W32" s="73"/>
      <c r="X32" s="73"/>
      <c r="Y32" s="73"/>
      <c r="Z32" s="73"/>
      <c r="AA32" s="73"/>
      <c r="AB32" s="76"/>
      <c r="AC32" s="179"/>
      <c r="AD32" s="179"/>
      <c r="AE32" s="179"/>
      <c r="AF32" s="179"/>
      <c r="AG32" s="179"/>
      <c r="AH32" s="179"/>
      <c r="AI32" s="179"/>
      <c r="AJ32" s="179"/>
      <c r="AK32" s="179"/>
      <c r="AL32" s="179"/>
      <c r="AM32" s="179"/>
      <c r="AN32" s="179"/>
      <c r="AO32" s="179"/>
      <c r="AP32" s="179"/>
    </row>
    <row r="33" ht="14.25" customHeight="1">
      <c r="A33" s="179"/>
      <c r="B33" s="187" t="s">
        <v>143</v>
      </c>
      <c r="C33" s="78"/>
      <c r="D33" s="78"/>
      <c r="E33" s="78"/>
      <c r="F33" s="78"/>
      <c r="G33" s="78"/>
      <c r="H33" s="78"/>
      <c r="I33" s="118"/>
      <c r="J33" s="188" t="s">
        <v>144</v>
      </c>
      <c r="K33" s="78"/>
      <c r="L33" s="78"/>
      <c r="M33" s="118"/>
      <c r="N33" s="188" t="s">
        <v>145</v>
      </c>
      <c r="O33" s="78"/>
      <c r="P33" s="78"/>
      <c r="Q33" s="118"/>
      <c r="R33" s="188" t="s">
        <v>142</v>
      </c>
      <c r="S33" s="78"/>
      <c r="T33" s="78"/>
      <c r="U33" s="78"/>
      <c r="V33" s="78"/>
      <c r="W33" s="78"/>
      <c r="X33" s="78"/>
      <c r="Y33" s="78"/>
      <c r="Z33" s="78"/>
      <c r="AA33" s="78"/>
      <c r="AB33" s="81"/>
      <c r="AC33" s="179"/>
      <c r="AD33" s="179"/>
      <c r="AE33" s="179"/>
      <c r="AF33" s="179"/>
      <c r="AG33" s="179"/>
      <c r="AH33" s="179"/>
      <c r="AI33" s="179"/>
      <c r="AJ33" s="179"/>
      <c r="AK33" s="179"/>
      <c r="AL33" s="179"/>
      <c r="AM33" s="179"/>
      <c r="AN33" s="179"/>
      <c r="AO33" s="179"/>
      <c r="AP33" s="179"/>
    </row>
    <row r="34" ht="14.25" customHeight="1">
      <c r="A34" s="179"/>
      <c r="B34" s="187" t="s">
        <v>146</v>
      </c>
      <c r="C34" s="78"/>
      <c r="D34" s="78"/>
      <c r="E34" s="78"/>
      <c r="F34" s="78"/>
      <c r="G34" s="78"/>
      <c r="H34" s="78"/>
      <c r="I34" s="118"/>
      <c r="J34" s="188"/>
      <c r="K34" s="78"/>
      <c r="L34" s="78"/>
      <c r="M34" s="118"/>
      <c r="N34" s="188" t="s">
        <v>147</v>
      </c>
      <c r="O34" s="78"/>
      <c r="P34" s="78"/>
      <c r="Q34" s="118"/>
      <c r="R34" s="188" t="s">
        <v>148</v>
      </c>
      <c r="S34" s="78"/>
      <c r="T34" s="78"/>
      <c r="U34" s="78"/>
      <c r="V34" s="78"/>
      <c r="W34" s="78"/>
      <c r="X34" s="78"/>
      <c r="Y34" s="78"/>
      <c r="Z34" s="78"/>
      <c r="AA34" s="78"/>
      <c r="AB34" s="81"/>
      <c r="AC34" s="179"/>
      <c r="AD34" s="179"/>
      <c r="AE34" s="179"/>
      <c r="AF34" s="179"/>
      <c r="AG34" s="179"/>
      <c r="AH34" s="179"/>
      <c r="AI34" s="179"/>
      <c r="AJ34" s="179"/>
      <c r="AK34" s="179"/>
      <c r="AL34" s="179"/>
      <c r="AM34" s="179"/>
      <c r="AN34" s="179"/>
      <c r="AO34" s="179"/>
      <c r="AP34" s="179"/>
    </row>
    <row r="35" ht="14.25" customHeight="1">
      <c r="A35" s="179"/>
      <c r="B35" s="187" t="s">
        <v>149</v>
      </c>
      <c r="C35" s="78"/>
      <c r="D35" s="78"/>
      <c r="E35" s="78"/>
      <c r="F35" s="78"/>
      <c r="G35" s="78"/>
      <c r="H35" s="78"/>
      <c r="I35" s="118"/>
      <c r="J35" s="188"/>
      <c r="K35" s="78"/>
      <c r="L35" s="78"/>
      <c r="M35" s="118"/>
      <c r="N35" s="188" t="s">
        <v>150</v>
      </c>
      <c r="O35" s="78"/>
      <c r="P35" s="78"/>
      <c r="Q35" s="118"/>
      <c r="R35" s="188" t="s">
        <v>142</v>
      </c>
      <c r="S35" s="78"/>
      <c r="T35" s="78"/>
      <c r="U35" s="78"/>
      <c r="V35" s="78"/>
      <c r="W35" s="78"/>
      <c r="X35" s="78"/>
      <c r="Y35" s="78"/>
      <c r="Z35" s="78"/>
      <c r="AA35" s="78"/>
      <c r="AB35" s="81"/>
      <c r="AC35" s="179"/>
      <c r="AD35" s="179"/>
      <c r="AE35" s="179"/>
      <c r="AF35" s="179"/>
      <c r="AG35" s="179"/>
      <c r="AH35" s="179"/>
      <c r="AI35" s="179"/>
      <c r="AJ35" s="179"/>
      <c r="AK35" s="179"/>
      <c r="AL35" s="179"/>
      <c r="AM35" s="179"/>
      <c r="AN35" s="179"/>
      <c r="AO35" s="179"/>
      <c r="AP35" s="179"/>
    </row>
    <row r="36" ht="14.25" customHeight="1">
      <c r="A36" s="179"/>
      <c r="B36" s="187" t="s">
        <v>151</v>
      </c>
      <c r="C36" s="78"/>
      <c r="D36" s="78"/>
      <c r="E36" s="78"/>
      <c r="F36" s="78"/>
      <c r="G36" s="78"/>
      <c r="H36" s="78"/>
      <c r="I36" s="118"/>
      <c r="J36" s="188" t="s">
        <v>152</v>
      </c>
      <c r="K36" s="78"/>
      <c r="L36" s="78"/>
      <c r="M36" s="118"/>
      <c r="N36" s="188" t="s">
        <v>153</v>
      </c>
      <c r="O36" s="78"/>
      <c r="P36" s="78"/>
      <c r="Q36" s="118"/>
      <c r="R36" s="188" t="s">
        <v>148</v>
      </c>
      <c r="S36" s="78"/>
      <c r="T36" s="78"/>
      <c r="U36" s="78"/>
      <c r="V36" s="78"/>
      <c r="W36" s="78"/>
      <c r="X36" s="78"/>
      <c r="Y36" s="78"/>
      <c r="Z36" s="78"/>
      <c r="AA36" s="78"/>
      <c r="AB36" s="81"/>
      <c r="AC36" s="179"/>
      <c r="AD36" s="179"/>
      <c r="AE36" s="179"/>
      <c r="AF36" s="179"/>
      <c r="AG36" s="179"/>
      <c r="AH36" s="179"/>
      <c r="AI36" s="179"/>
      <c r="AJ36" s="179"/>
      <c r="AK36" s="179"/>
      <c r="AL36" s="179"/>
      <c r="AM36" s="179"/>
      <c r="AN36" s="179"/>
      <c r="AO36" s="179"/>
      <c r="AP36" s="179"/>
    </row>
    <row r="37" ht="14.25" customHeight="1">
      <c r="A37" s="179"/>
      <c r="B37" s="187" t="s">
        <v>154</v>
      </c>
      <c r="C37" s="78"/>
      <c r="D37" s="78"/>
      <c r="E37" s="78"/>
      <c r="F37" s="78"/>
      <c r="G37" s="78"/>
      <c r="H37" s="78"/>
      <c r="I37" s="118"/>
      <c r="J37" s="188"/>
      <c r="K37" s="78"/>
      <c r="L37" s="78"/>
      <c r="M37" s="118"/>
      <c r="N37" s="188" t="s">
        <v>155</v>
      </c>
      <c r="O37" s="78"/>
      <c r="P37" s="78"/>
      <c r="Q37" s="118"/>
      <c r="R37" s="188" t="s">
        <v>148</v>
      </c>
      <c r="S37" s="78"/>
      <c r="T37" s="78"/>
      <c r="U37" s="78"/>
      <c r="V37" s="78"/>
      <c r="W37" s="78"/>
      <c r="X37" s="78"/>
      <c r="Y37" s="78"/>
      <c r="Z37" s="78"/>
      <c r="AA37" s="78"/>
      <c r="AB37" s="81"/>
      <c r="AC37" s="179"/>
      <c r="AD37" s="179"/>
      <c r="AE37" s="179"/>
      <c r="AF37" s="179"/>
      <c r="AG37" s="179"/>
      <c r="AH37" s="179"/>
      <c r="AI37" s="179"/>
      <c r="AJ37" s="179"/>
      <c r="AK37" s="179"/>
      <c r="AL37" s="179"/>
      <c r="AM37" s="179"/>
      <c r="AN37" s="179"/>
      <c r="AO37" s="179"/>
      <c r="AP37" s="179"/>
    </row>
    <row r="38" ht="14.25" customHeight="1">
      <c r="A38" s="179"/>
      <c r="B38" s="187" t="s">
        <v>156</v>
      </c>
      <c r="C38" s="78"/>
      <c r="D38" s="78"/>
      <c r="E38" s="78"/>
      <c r="F38" s="78"/>
      <c r="G38" s="78"/>
      <c r="H38" s="78"/>
      <c r="I38" s="118"/>
      <c r="J38" s="188"/>
      <c r="K38" s="78"/>
      <c r="L38" s="78"/>
      <c r="M38" s="118"/>
      <c r="N38" s="188"/>
      <c r="O38" s="78"/>
      <c r="P38" s="78"/>
      <c r="Q38" s="118"/>
      <c r="R38" s="188" t="s">
        <v>142</v>
      </c>
      <c r="S38" s="78"/>
      <c r="T38" s="78"/>
      <c r="U38" s="78"/>
      <c r="V38" s="78"/>
      <c r="W38" s="78"/>
      <c r="X38" s="78"/>
      <c r="Y38" s="78"/>
      <c r="Z38" s="78"/>
      <c r="AA38" s="78"/>
      <c r="AB38" s="81"/>
      <c r="AC38" s="179"/>
      <c r="AD38" s="179"/>
      <c r="AE38" s="179"/>
      <c r="AF38" s="179"/>
      <c r="AG38" s="179"/>
      <c r="AH38" s="179"/>
      <c r="AI38" s="179"/>
      <c r="AJ38" s="179"/>
      <c r="AK38" s="179"/>
      <c r="AL38" s="179"/>
      <c r="AM38" s="179"/>
      <c r="AN38" s="179"/>
      <c r="AO38" s="179"/>
      <c r="AP38" s="179"/>
    </row>
    <row r="39" ht="14.25" customHeight="1">
      <c r="A39" s="179"/>
      <c r="B39" s="187" t="s">
        <v>21</v>
      </c>
      <c r="C39" s="78"/>
      <c r="D39" s="78"/>
      <c r="E39" s="78"/>
      <c r="F39" s="78"/>
      <c r="G39" s="78"/>
      <c r="H39" s="78"/>
      <c r="I39" s="118"/>
      <c r="J39" s="188" t="s">
        <v>157</v>
      </c>
      <c r="K39" s="78"/>
      <c r="L39" s="78"/>
      <c r="M39" s="118"/>
      <c r="N39" s="188" t="s">
        <v>23</v>
      </c>
      <c r="O39" s="78"/>
      <c r="P39" s="78"/>
      <c r="Q39" s="118"/>
      <c r="R39" s="188" t="s">
        <v>158</v>
      </c>
      <c r="S39" s="78"/>
      <c r="T39" s="78"/>
      <c r="U39" s="78"/>
      <c r="V39" s="78"/>
      <c r="W39" s="78"/>
      <c r="X39" s="78"/>
      <c r="Y39" s="78"/>
      <c r="Z39" s="78"/>
      <c r="AA39" s="78"/>
      <c r="AB39" s="81"/>
      <c r="AC39" s="179"/>
      <c r="AD39" s="179"/>
      <c r="AE39" s="179"/>
      <c r="AF39" s="179"/>
      <c r="AG39" s="179"/>
      <c r="AH39" s="179"/>
      <c r="AI39" s="179"/>
      <c r="AJ39" s="179"/>
      <c r="AK39" s="179"/>
      <c r="AL39" s="179"/>
      <c r="AM39" s="179"/>
      <c r="AN39" s="179"/>
      <c r="AO39" s="179"/>
      <c r="AP39" s="179"/>
    </row>
    <row r="40" ht="14.25" customHeight="1">
      <c r="A40" s="179"/>
      <c r="B40" s="187" t="s">
        <v>159</v>
      </c>
      <c r="C40" s="78"/>
      <c r="D40" s="78"/>
      <c r="E40" s="78"/>
      <c r="F40" s="78"/>
      <c r="G40" s="78"/>
      <c r="H40" s="78"/>
      <c r="I40" s="118"/>
      <c r="J40" s="188" t="s">
        <v>160</v>
      </c>
      <c r="K40" s="78"/>
      <c r="L40" s="78"/>
      <c r="M40" s="118"/>
      <c r="N40" s="188" t="s">
        <v>161</v>
      </c>
      <c r="O40" s="78"/>
      <c r="P40" s="78"/>
      <c r="Q40" s="118"/>
      <c r="R40" s="188" t="s">
        <v>162</v>
      </c>
      <c r="S40" s="78"/>
      <c r="T40" s="78"/>
      <c r="U40" s="78"/>
      <c r="V40" s="78"/>
      <c r="W40" s="78"/>
      <c r="X40" s="78"/>
      <c r="Y40" s="78"/>
      <c r="Z40" s="78"/>
      <c r="AA40" s="78"/>
      <c r="AB40" s="81"/>
      <c r="AC40" s="179"/>
      <c r="AD40" s="179"/>
      <c r="AE40" s="179"/>
      <c r="AF40" s="179"/>
      <c r="AG40" s="179"/>
      <c r="AH40" s="179"/>
      <c r="AI40" s="179"/>
      <c r="AJ40" s="179"/>
      <c r="AK40" s="179"/>
      <c r="AL40" s="179"/>
      <c r="AM40" s="179"/>
      <c r="AN40" s="179"/>
      <c r="AO40" s="179"/>
      <c r="AP40" s="179"/>
    </row>
    <row r="41" ht="14.25" customHeight="1">
      <c r="A41" s="179"/>
      <c r="B41" s="189" t="s">
        <v>163</v>
      </c>
      <c r="C41" s="141"/>
      <c r="D41" s="141"/>
      <c r="E41" s="141"/>
      <c r="F41" s="141"/>
      <c r="G41" s="141"/>
      <c r="H41" s="141"/>
      <c r="I41" s="190"/>
      <c r="J41" s="191"/>
      <c r="K41" s="141"/>
      <c r="L41" s="141"/>
      <c r="M41" s="190"/>
      <c r="N41" s="191" t="s">
        <v>164</v>
      </c>
      <c r="O41" s="141"/>
      <c r="P41" s="141"/>
      <c r="Q41" s="190"/>
      <c r="R41" s="191" t="s">
        <v>165</v>
      </c>
      <c r="S41" s="141"/>
      <c r="T41" s="141"/>
      <c r="U41" s="141"/>
      <c r="V41" s="141"/>
      <c r="W41" s="141"/>
      <c r="X41" s="141"/>
      <c r="Y41" s="141"/>
      <c r="Z41" s="141"/>
      <c r="AA41" s="141"/>
      <c r="AB41" s="142"/>
      <c r="AC41" s="179"/>
      <c r="AD41" s="179"/>
      <c r="AE41" s="179"/>
      <c r="AF41" s="179"/>
      <c r="AG41" s="179"/>
      <c r="AH41" s="179"/>
      <c r="AI41" s="179"/>
      <c r="AJ41" s="179"/>
      <c r="AK41" s="179"/>
      <c r="AL41" s="179"/>
      <c r="AM41" s="179"/>
      <c r="AN41" s="179"/>
      <c r="AO41" s="179"/>
      <c r="AP41" s="179"/>
    </row>
    <row r="42" ht="14.25" customHeight="1">
      <c r="A42" s="179"/>
      <c r="B42" s="184" t="s">
        <v>166</v>
      </c>
      <c r="C42" s="3"/>
      <c r="D42" s="3"/>
      <c r="E42" s="3"/>
      <c r="F42" s="3"/>
      <c r="G42" s="3"/>
      <c r="H42" s="3"/>
      <c r="I42" s="3"/>
      <c r="J42" s="3"/>
      <c r="K42" s="3"/>
      <c r="L42" s="3"/>
      <c r="M42" s="3"/>
      <c r="N42" s="3"/>
      <c r="O42" s="3"/>
      <c r="P42" s="3"/>
      <c r="Q42" s="3"/>
      <c r="R42" s="3"/>
      <c r="S42" s="3"/>
      <c r="T42" s="3"/>
      <c r="U42" s="3"/>
      <c r="V42" s="3"/>
      <c r="W42" s="3"/>
      <c r="X42" s="3"/>
      <c r="Y42" s="3"/>
      <c r="Z42" s="3"/>
      <c r="AA42" s="3"/>
      <c r="AB42" s="54"/>
      <c r="AC42" s="179"/>
      <c r="AD42" s="179"/>
      <c r="AE42" s="179"/>
      <c r="AF42" s="179"/>
      <c r="AG42" s="179"/>
      <c r="AH42" s="179"/>
      <c r="AI42" s="179"/>
      <c r="AJ42" s="179"/>
      <c r="AK42" s="179"/>
      <c r="AL42" s="179"/>
      <c r="AM42" s="179"/>
      <c r="AN42" s="179"/>
      <c r="AO42" s="179"/>
      <c r="AP42" s="179"/>
    </row>
    <row r="43" ht="14.25" customHeight="1">
      <c r="A43" s="179"/>
      <c r="B43" s="192" t="s">
        <v>167</v>
      </c>
      <c r="C43" s="159"/>
      <c r="D43" s="159"/>
      <c r="E43" s="159"/>
      <c r="F43" s="159"/>
      <c r="G43" s="159"/>
      <c r="H43" s="159"/>
      <c r="I43" s="193"/>
      <c r="J43" s="194"/>
      <c r="K43" s="159"/>
      <c r="L43" s="159"/>
      <c r="M43" s="193"/>
      <c r="N43" s="194" t="s">
        <v>168</v>
      </c>
      <c r="O43" s="159"/>
      <c r="P43" s="159"/>
      <c r="Q43" s="193"/>
      <c r="R43" s="194"/>
      <c r="S43" s="159"/>
      <c r="T43" s="159"/>
      <c r="U43" s="159"/>
      <c r="V43" s="159"/>
      <c r="W43" s="159"/>
      <c r="X43" s="159"/>
      <c r="Y43" s="159"/>
      <c r="Z43" s="159"/>
      <c r="AA43" s="159"/>
      <c r="AB43" s="195"/>
      <c r="AC43" s="179"/>
      <c r="AD43" s="179"/>
      <c r="AE43" s="179"/>
      <c r="AF43" s="179"/>
      <c r="AG43" s="179"/>
      <c r="AH43" s="179"/>
      <c r="AI43" s="179"/>
      <c r="AJ43" s="179"/>
      <c r="AK43" s="179"/>
      <c r="AL43" s="179"/>
      <c r="AM43" s="179"/>
      <c r="AN43" s="179"/>
      <c r="AO43" s="179"/>
      <c r="AP43" s="179"/>
    </row>
    <row r="44" ht="14.25" customHeight="1">
      <c r="A44" s="179"/>
      <c r="B44" s="187"/>
      <c r="C44" s="78"/>
      <c r="D44" s="78"/>
      <c r="E44" s="78"/>
      <c r="F44" s="78"/>
      <c r="G44" s="78"/>
      <c r="H44" s="78"/>
      <c r="I44" s="118"/>
      <c r="J44" s="188"/>
      <c r="K44" s="78"/>
      <c r="L44" s="78"/>
      <c r="M44" s="118"/>
      <c r="N44" s="188"/>
      <c r="O44" s="78"/>
      <c r="P44" s="78"/>
      <c r="Q44" s="118"/>
      <c r="R44" s="188"/>
      <c r="S44" s="78"/>
      <c r="T44" s="78"/>
      <c r="U44" s="78"/>
      <c r="V44" s="78"/>
      <c r="W44" s="78"/>
      <c r="X44" s="78"/>
      <c r="Y44" s="78"/>
      <c r="Z44" s="78"/>
      <c r="AA44" s="78"/>
      <c r="AB44" s="81"/>
      <c r="AC44" s="179"/>
      <c r="AD44" s="179"/>
      <c r="AE44" s="179"/>
      <c r="AF44" s="179"/>
      <c r="AG44" s="179"/>
      <c r="AH44" s="179"/>
      <c r="AI44" s="179"/>
      <c r="AJ44" s="179"/>
      <c r="AK44" s="179"/>
      <c r="AL44" s="179"/>
      <c r="AM44" s="179"/>
      <c r="AN44" s="179"/>
      <c r="AO44" s="179"/>
      <c r="AP44" s="179"/>
    </row>
    <row r="45" ht="14.25" customHeight="1">
      <c r="A45" s="179"/>
      <c r="B45" s="187"/>
      <c r="C45" s="78"/>
      <c r="D45" s="78"/>
      <c r="E45" s="78"/>
      <c r="F45" s="78"/>
      <c r="G45" s="78"/>
      <c r="H45" s="78"/>
      <c r="I45" s="118"/>
      <c r="J45" s="188"/>
      <c r="K45" s="78"/>
      <c r="L45" s="78"/>
      <c r="M45" s="118"/>
      <c r="N45" s="188"/>
      <c r="O45" s="78"/>
      <c r="P45" s="78"/>
      <c r="Q45" s="118"/>
      <c r="R45" s="188"/>
      <c r="S45" s="78"/>
      <c r="T45" s="78"/>
      <c r="U45" s="78"/>
      <c r="V45" s="78"/>
      <c r="W45" s="78"/>
      <c r="X45" s="78"/>
      <c r="Y45" s="78"/>
      <c r="Z45" s="78"/>
      <c r="AA45" s="78"/>
      <c r="AB45" s="81"/>
      <c r="AC45" s="179"/>
      <c r="AD45" s="179"/>
      <c r="AE45" s="179"/>
      <c r="AF45" s="179"/>
      <c r="AG45" s="179"/>
      <c r="AH45" s="179"/>
      <c r="AI45" s="179"/>
      <c r="AJ45" s="179"/>
      <c r="AK45" s="179"/>
      <c r="AL45" s="179"/>
      <c r="AM45" s="179"/>
      <c r="AN45" s="179"/>
      <c r="AO45" s="179"/>
      <c r="AP45" s="179"/>
    </row>
    <row r="46" ht="14.25" customHeight="1">
      <c r="A46" s="179"/>
      <c r="B46" s="187"/>
      <c r="C46" s="78"/>
      <c r="D46" s="78"/>
      <c r="E46" s="78"/>
      <c r="F46" s="78"/>
      <c r="G46" s="78"/>
      <c r="H46" s="78"/>
      <c r="I46" s="118"/>
      <c r="J46" s="188"/>
      <c r="K46" s="78"/>
      <c r="L46" s="78"/>
      <c r="M46" s="118"/>
      <c r="N46" s="188"/>
      <c r="O46" s="78"/>
      <c r="P46" s="78"/>
      <c r="Q46" s="118"/>
      <c r="R46" s="188"/>
      <c r="S46" s="78"/>
      <c r="T46" s="78"/>
      <c r="U46" s="78"/>
      <c r="V46" s="78"/>
      <c r="W46" s="78"/>
      <c r="X46" s="78"/>
      <c r="Y46" s="78"/>
      <c r="Z46" s="78"/>
      <c r="AA46" s="78"/>
      <c r="AB46" s="81"/>
      <c r="AC46" s="179"/>
      <c r="AD46" s="179"/>
      <c r="AE46" s="179"/>
      <c r="AF46" s="179"/>
      <c r="AG46" s="179"/>
      <c r="AH46" s="179"/>
      <c r="AI46" s="179"/>
      <c r="AJ46" s="179"/>
      <c r="AK46" s="179"/>
      <c r="AL46" s="179"/>
      <c r="AM46" s="179"/>
      <c r="AN46" s="179"/>
      <c r="AO46" s="179"/>
      <c r="AP46" s="179"/>
    </row>
    <row r="47" ht="14.25" customHeight="1">
      <c r="A47" s="179"/>
      <c r="B47" s="187"/>
      <c r="C47" s="78"/>
      <c r="D47" s="78"/>
      <c r="E47" s="78"/>
      <c r="F47" s="78"/>
      <c r="G47" s="78"/>
      <c r="H47" s="78"/>
      <c r="I47" s="118"/>
      <c r="J47" s="188"/>
      <c r="K47" s="78"/>
      <c r="L47" s="78"/>
      <c r="M47" s="118"/>
      <c r="N47" s="188"/>
      <c r="O47" s="78"/>
      <c r="P47" s="78"/>
      <c r="Q47" s="118"/>
      <c r="R47" s="188"/>
      <c r="S47" s="78"/>
      <c r="T47" s="78"/>
      <c r="U47" s="78"/>
      <c r="V47" s="78"/>
      <c r="W47" s="78"/>
      <c r="X47" s="78"/>
      <c r="Y47" s="78"/>
      <c r="Z47" s="78"/>
      <c r="AA47" s="78"/>
      <c r="AB47" s="81"/>
      <c r="AC47" s="179"/>
      <c r="AD47" s="179"/>
      <c r="AE47" s="179"/>
      <c r="AF47" s="179"/>
      <c r="AG47" s="179"/>
      <c r="AH47" s="179"/>
      <c r="AI47" s="179"/>
      <c r="AJ47" s="179"/>
      <c r="AK47" s="179"/>
      <c r="AL47" s="179"/>
      <c r="AM47" s="179"/>
      <c r="AN47" s="179"/>
      <c r="AO47" s="179"/>
      <c r="AP47" s="179"/>
    </row>
    <row r="48" ht="14.25" customHeight="1">
      <c r="A48" s="179"/>
      <c r="B48" s="187"/>
      <c r="C48" s="78"/>
      <c r="D48" s="78"/>
      <c r="E48" s="78"/>
      <c r="F48" s="78"/>
      <c r="G48" s="78"/>
      <c r="H48" s="78"/>
      <c r="I48" s="118"/>
      <c r="J48" s="188"/>
      <c r="K48" s="78"/>
      <c r="L48" s="78"/>
      <c r="M48" s="118"/>
      <c r="N48" s="188"/>
      <c r="O48" s="78"/>
      <c r="P48" s="78"/>
      <c r="Q48" s="118"/>
      <c r="R48" s="188"/>
      <c r="S48" s="78"/>
      <c r="T48" s="78"/>
      <c r="U48" s="78"/>
      <c r="V48" s="78"/>
      <c r="W48" s="78"/>
      <c r="X48" s="78"/>
      <c r="Y48" s="78"/>
      <c r="Z48" s="78"/>
      <c r="AA48" s="78"/>
      <c r="AB48" s="81"/>
      <c r="AC48" s="179"/>
      <c r="AD48" s="179"/>
      <c r="AE48" s="179"/>
      <c r="AF48" s="179"/>
      <c r="AG48" s="179"/>
      <c r="AH48" s="179"/>
      <c r="AI48" s="179"/>
      <c r="AJ48" s="179"/>
      <c r="AK48" s="179"/>
      <c r="AL48" s="179"/>
      <c r="AM48" s="179"/>
      <c r="AN48" s="179"/>
      <c r="AO48" s="179"/>
      <c r="AP48" s="179"/>
    </row>
    <row r="49" ht="14.25" customHeight="1">
      <c r="A49" s="179"/>
      <c r="B49" s="187"/>
      <c r="C49" s="78"/>
      <c r="D49" s="78"/>
      <c r="E49" s="78"/>
      <c r="F49" s="78"/>
      <c r="G49" s="78"/>
      <c r="H49" s="78"/>
      <c r="I49" s="118"/>
      <c r="J49" s="188"/>
      <c r="K49" s="78"/>
      <c r="L49" s="78"/>
      <c r="M49" s="118"/>
      <c r="N49" s="188"/>
      <c r="O49" s="78"/>
      <c r="P49" s="78"/>
      <c r="Q49" s="118"/>
      <c r="R49" s="188"/>
      <c r="S49" s="78"/>
      <c r="T49" s="78"/>
      <c r="U49" s="78"/>
      <c r="V49" s="78"/>
      <c r="W49" s="78"/>
      <c r="X49" s="78"/>
      <c r="Y49" s="78"/>
      <c r="Z49" s="78"/>
      <c r="AA49" s="78"/>
      <c r="AB49" s="81"/>
      <c r="AC49" s="179"/>
      <c r="AD49" s="179"/>
      <c r="AE49" s="179"/>
      <c r="AF49" s="179"/>
      <c r="AG49" s="179"/>
      <c r="AH49" s="179"/>
      <c r="AI49" s="179"/>
      <c r="AJ49" s="179"/>
      <c r="AK49" s="179"/>
      <c r="AL49" s="179"/>
      <c r="AM49" s="179"/>
      <c r="AN49" s="179"/>
      <c r="AO49" s="179"/>
      <c r="AP49" s="179"/>
    </row>
    <row r="50" ht="14.25" customHeight="1">
      <c r="A50" s="179"/>
      <c r="B50" s="187"/>
      <c r="C50" s="78"/>
      <c r="D50" s="78"/>
      <c r="E50" s="78"/>
      <c r="F50" s="78"/>
      <c r="G50" s="78"/>
      <c r="H50" s="78"/>
      <c r="I50" s="118"/>
      <c r="J50" s="188"/>
      <c r="K50" s="78"/>
      <c r="L50" s="78"/>
      <c r="M50" s="118"/>
      <c r="N50" s="188"/>
      <c r="O50" s="78"/>
      <c r="P50" s="78"/>
      <c r="Q50" s="118"/>
      <c r="R50" s="188"/>
      <c r="S50" s="78"/>
      <c r="T50" s="78"/>
      <c r="U50" s="78"/>
      <c r="V50" s="78"/>
      <c r="W50" s="78"/>
      <c r="X50" s="78"/>
      <c r="Y50" s="78"/>
      <c r="Z50" s="78"/>
      <c r="AA50" s="78"/>
      <c r="AB50" s="81"/>
      <c r="AC50" s="179"/>
      <c r="AD50" s="179"/>
      <c r="AE50" s="179"/>
      <c r="AF50" s="179"/>
      <c r="AG50" s="179"/>
      <c r="AH50" s="179"/>
      <c r="AI50" s="179"/>
      <c r="AJ50" s="179"/>
      <c r="AK50" s="179"/>
      <c r="AL50" s="179"/>
      <c r="AM50" s="179"/>
      <c r="AN50" s="179"/>
      <c r="AO50" s="179"/>
      <c r="AP50" s="179"/>
    </row>
    <row r="51" ht="14.25" customHeight="1">
      <c r="A51" s="179"/>
      <c r="B51" s="187"/>
      <c r="C51" s="78"/>
      <c r="D51" s="78"/>
      <c r="E51" s="78"/>
      <c r="F51" s="78"/>
      <c r="G51" s="78"/>
      <c r="H51" s="78"/>
      <c r="I51" s="118"/>
      <c r="J51" s="188"/>
      <c r="K51" s="78"/>
      <c r="L51" s="78"/>
      <c r="M51" s="118"/>
      <c r="N51" s="188"/>
      <c r="O51" s="78"/>
      <c r="P51" s="78"/>
      <c r="Q51" s="118"/>
      <c r="R51" s="188"/>
      <c r="S51" s="78"/>
      <c r="T51" s="78"/>
      <c r="U51" s="78"/>
      <c r="V51" s="78"/>
      <c r="W51" s="78"/>
      <c r="X51" s="78"/>
      <c r="Y51" s="78"/>
      <c r="Z51" s="78"/>
      <c r="AA51" s="78"/>
      <c r="AB51" s="81"/>
      <c r="AC51" s="179"/>
      <c r="AD51" s="179"/>
      <c r="AE51" s="179"/>
      <c r="AF51" s="179"/>
      <c r="AG51" s="179"/>
      <c r="AH51" s="179"/>
      <c r="AI51" s="179"/>
      <c r="AJ51" s="179"/>
      <c r="AK51" s="179"/>
      <c r="AL51" s="179"/>
      <c r="AM51" s="179"/>
      <c r="AN51" s="179"/>
      <c r="AO51" s="179"/>
      <c r="AP51" s="179"/>
    </row>
    <row r="52" ht="14.25" customHeight="1">
      <c r="A52" s="179"/>
      <c r="B52" s="196"/>
      <c r="C52" s="83"/>
      <c r="D52" s="83"/>
      <c r="E52" s="83"/>
      <c r="F52" s="83"/>
      <c r="G52" s="83"/>
      <c r="H52" s="83"/>
      <c r="I52" s="122"/>
      <c r="J52" s="197"/>
      <c r="K52" s="83"/>
      <c r="L52" s="83"/>
      <c r="M52" s="122"/>
      <c r="N52" s="197"/>
      <c r="O52" s="83"/>
      <c r="P52" s="83"/>
      <c r="Q52" s="122"/>
      <c r="R52" s="197"/>
      <c r="S52" s="83"/>
      <c r="T52" s="83"/>
      <c r="U52" s="83"/>
      <c r="V52" s="83"/>
      <c r="W52" s="83"/>
      <c r="X52" s="83"/>
      <c r="Y52" s="83"/>
      <c r="Z52" s="83"/>
      <c r="AA52" s="83"/>
      <c r="AB52" s="86"/>
      <c r="AC52" s="179"/>
      <c r="AD52" s="179"/>
      <c r="AE52" s="179"/>
      <c r="AF52" s="179"/>
      <c r="AG52" s="179"/>
      <c r="AH52" s="179"/>
      <c r="AI52" s="179"/>
      <c r="AJ52" s="179"/>
      <c r="AK52" s="179"/>
      <c r="AL52" s="179"/>
      <c r="AM52" s="179"/>
      <c r="AN52" s="179"/>
      <c r="AO52" s="179"/>
      <c r="AP52" s="179"/>
    </row>
    <row r="53" ht="14.25" customHeight="1">
      <c r="A53" s="179"/>
      <c r="B53" s="198"/>
      <c r="C53" s="3"/>
      <c r="D53" s="3"/>
      <c r="E53" s="3"/>
      <c r="F53" s="3"/>
      <c r="G53" s="3"/>
      <c r="H53" s="3"/>
      <c r="I53" s="3"/>
      <c r="J53" s="3"/>
      <c r="K53" s="3"/>
      <c r="L53" s="3"/>
      <c r="M53" s="3"/>
      <c r="N53" s="3"/>
      <c r="O53" s="3"/>
      <c r="P53" s="3"/>
      <c r="Q53" s="3"/>
      <c r="R53" s="3"/>
      <c r="S53" s="3"/>
      <c r="T53" s="3"/>
      <c r="U53" s="3"/>
      <c r="V53" s="3"/>
      <c r="W53" s="3"/>
      <c r="X53" s="3"/>
      <c r="Y53" s="3"/>
      <c r="Z53" s="3"/>
      <c r="AA53" s="3"/>
      <c r="AB53" s="3"/>
      <c r="AC53" s="179"/>
      <c r="AD53" s="179"/>
      <c r="AE53" s="179"/>
      <c r="AF53" s="179"/>
      <c r="AG53" s="179"/>
      <c r="AH53" s="179"/>
      <c r="AI53" s="179"/>
      <c r="AJ53" s="179"/>
      <c r="AK53" s="179"/>
      <c r="AL53" s="179"/>
      <c r="AM53" s="179"/>
      <c r="AN53" s="179"/>
      <c r="AO53" s="179"/>
      <c r="AP53" s="179"/>
    </row>
    <row r="54" ht="14.25" customHeight="1">
      <c r="A54" s="179"/>
      <c r="B54" s="20" t="s">
        <v>169</v>
      </c>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59"/>
      <c r="AC54" s="179"/>
      <c r="AD54" s="179"/>
      <c r="AE54" s="179"/>
      <c r="AF54" s="179"/>
      <c r="AG54" s="179"/>
      <c r="AH54" s="179"/>
      <c r="AI54" s="179"/>
      <c r="AJ54" s="179"/>
      <c r="AK54" s="179"/>
      <c r="AL54" s="179"/>
      <c r="AM54" s="179"/>
      <c r="AN54" s="179"/>
      <c r="AO54" s="179"/>
      <c r="AP54" s="179"/>
    </row>
    <row r="55" ht="14.25" customHeight="1">
      <c r="A55" s="179"/>
      <c r="B55" s="106" t="s">
        <v>170</v>
      </c>
      <c r="C55" s="3"/>
      <c r="D55" s="3"/>
      <c r="E55" s="3"/>
      <c r="F55" s="3"/>
      <c r="G55" s="3"/>
      <c r="H55" s="3"/>
      <c r="I55" s="3"/>
      <c r="J55" s="3"/>
      <c r="K55" s="3"/>
      <c r="L55" s="3"/>
      <c r="M55" s="3"/>
      <c r="N55" s="3"/>
      <c r="O55" s="3"/>
      <c r="P55" s="3"/>
      <c r="Q55" s="3"/>
      <c r="R55" s="3"/>
      <c r="S55" s="3"/>
      <c r="T55" s="3"/>
      <c r="U55" s="3"/>
      <c r="V55" s="3"/>
      <c r="W55" s="3"/>
      <c r="X55" s="3"/>
      <c r="Y55" s="3"/>
      <c r="Z55" s="3"/>
      <c r="AA55" s="3"/>
      <c r="AB55" s="54"/>
      <c r="AC55" s="179"/>
      <c r="AD55" s="179"/>
      <c r="AE55" s="179"/>
      <c r="AF55" s="179"/>
      <c r="AG55" s="179"/>
      <c r="AH55" s="179"/>
      <c r="AI55" s="179"/>
      <c r="AJ55" s="179"/>
      <c r="AK55" s="179"/>
      <c r="AL55" s="179"/>
      <c r="AM55" s="179"/>
      <c r="AN55" s="179"/>
      <c r="AO55" s="179"/>
      <c r="AP55" s="179"/>
    </row>
    <row r="56" ht="14.25" customHeight="1">
      <c r="A56" s="179"/>
      <c r="B56" s="199" t="s">
        <v>171</v>
      </c>
      <c r="I56" s="96"/>
      <c r="J56" s="200" t="s">
        <v>52</v>
      </c>
      <c r="K56" s="108"/>
      <c r="L56" s="108"/>
      <c r="M56" s="108"/>
      <c r="N56" s="108"/>
      <c r="O56" s="108"/>
      <c r="P56" s="108"/>
      <c r="Q56" s="108"/>
      <c r="R56" s="108"/>
      <c r="S56" s="108"/>
      <c r="T56" s="108"/>
      <c r="U56" s="108"/>
      <c r="V56" s="108"/>
      <c r="W56" s="108"/>
      <c r="X56" s="108"/>
      <c r="Y56" s="108"/>
      <c r="Z56" s="108"/>
      <c r="AA56" s="108"/>
      <c r="AB56" s="109"/>
      <c r="AC56" s="179"/>
      <c r="AD56" s="179"/>
      <c r="AE56" s="179"/>
      <c r="AF56" s="179"/>
      <c r="AG56" s="179"/>
      <c r="AH56" s="179"/>
      <c r="AI56" s="179"/>
      <c r="AJ56" s="179"/>
      <c r="AK56" s="179"/>
      <c r="AL56" s="179"/>
      <c r="AM56" s="179"/>
      <c r="AN56" s="179"/>
      <c r="AO56" s="179"/>
      <c r="AP56" s="179"/>
    </row>
    <row r="57" ht="14.25" customHeight="1">
      <c r="A57" s="179"/>
      <c r="B57" s="12"/>
      <c r="I57" s="96"/>
      <c r="J57" s="97"/>
      <c r="AB57" s="56"/>
      <c r="AC57" s="179"/>
      <c r="AD57" s="179"/>
      <c r="AE57" s="179"/>
      <c r="AF57" s="179"/>
      <c r="AG57" s="179"/>
      <c r="AH57" s="179"/>
      <c r="AI57" s="179"/>
      <c r="AJ57" s="179"/>
      <c r="AK57" s="179"/>
      <c r="AL57" s="179"/>
      <c r="AM57" s="179"/>
      <c r="AN57" s="179"/>
      <c r="AO57" s="179"/>
      <c r="AP57" s="179"/>
    </row>
    <row r="58" ht="14.25" customHeight="1">
      <c r="A58" s="179"/>
      <c r="B58" s="12"/>
      <c r="I58" s="96"/>
      <c r="J58" s="97"/>
      <c r="AB58" s="56"/>
      <c r="AC58" s="179"/>
      <c r="AD58" s="179"/>
      <c r="AE58" s="179"/>
      <c r="AF58" s="179"/>
      <c r="AG58" s="179"/>
      <c r="AH58" s="179"/>
      <c r="AI58" s="179"/>
      <c r="AJ58" s="179"/>
      <c r="AK58" s="179"/>
      <c r="AL58" s="179"/>
      <c r="AM58" s="179"/>
      <c r="AN58" s="179"/>
      <c r="AO58" s="179"/>
      <c r="AP58" s="179"/>
    </row>
    <row r="59" ht="14.25" customHeight="1">
      <c r="A59" s="179"/>
      <c r="B59" s="12"/>
      <c r="I59" s="96"/>
      <c r="J59" s="97"/>
      <c r="AB59" s="56"/>
      <c r="AC59" s="179"/>
      <c r="AD59" s="179"/>
      <c r="AE59" s="179"/>
      <c r="AF59" s="179"/>
      <c r="AG59" s="179"/>
      <c r="AH59" s="179"/>
      <c r="AI59" s="179"/>
      <c r="AJ59" s="179"/>
      <c r="AK59" s="179"/>
      <c r="AL59" s="179"/>
      <c r="AM59" s="179"/>
      <c r="AN59" s="179"/>
      <c r="AO59" s="179"/>
      <c r="AP59" s="179"/>
    </row>
    <row r="60" ht="14.25" customHeight="1">
      <c r="A60" s="179"/>
      <c r="B60" s="98"/>
      <c r="C60" s="99"/>
      <c r="D60" s="99"/>
      <c r="E60" s="99"/>
      <c r="F60" s="99"/>
      <c r="G60" s="99"/>
      <c r="H60" s="99"/>
      <c r="I60" s="100"/>
      <c r="J60" s="101"/>
      <c r="K60" s="99"/>
      <c r="L60" s="99"/>
      <c r="M60" s="99"/>
      <c r="N60" s="99"/>
      <c r="O60" s="99"/>
      <c r="P60" s="99"/>
      <c r="Q60" s="99"/>
      <c r="R60" s="99"/>
      <c r="S60" s="99"/>
      <c r="T60" s="99"/>
      <c r="U60" s="99"/>
      <c r="V60" s="99"/>
      <c r="W60" s="99"/>
      <c r="X60" s="99"/>
      <c r="Y60" s="99"/>
      <c r="Z60" s="99"/>
      <c r="AA60" s="99"/>
      <c r="AB60" s="102"/>
      <c r="AC60" s="179"/>
      <c r="AD60" s="179"/>
      <c r="AE60" s="179"/>
      <c r="AF60" s="179"/>
      <c r="AG60" s="179"/>
      <c r="AH60" s="179"/>
      <c r="AI60" s="179"/>
      <c r="AJ60" s="179"/>
      <c r="AK60" s="179"/>
      <c r="AL60" s="179"/>
      <c r="AM60" s="179"/>
      <c r="AN60" s="179"/>
      <c r="AO60" s="179"/>
      <c r="AP60" s="179"/>
    </row>
    <row r="61" ht="14.25" customHeight="1">
      <c r="A61" s="179"/>
      <c r="B61" s="131" t="s">
        <v>172</v>
      </c>
      <c r="C61" s="92"/>
      <c r="D61" s="92"/>
      <c r="E61" s="92"/>
      <c r="F61" s="92"/>
      <c r="G61" s="92"/>
      <c r="H61" s="92"/>
      <c r="I61" s="93"/>
      <c r="J61" s="94" t="s">
        <v>173</v>
      </c>
      <c r="K61" s="92"/>
      <c r="L61" s="92"/>
      <c r="M61" s="92"/>
      <c r="N61" s="92"/>
      <c r="O61" s="92"/>
      <c r="P61" s="92"/>
      <c r="Q61" s="92"/>
      <c r="R61" s="92"/>
      <c r="S61" s="92"/>
      <c r="T61" s="92"/>
      <c r="U61" s="92"/>
      <c r="V61" s="92"/>
      <c r="W61" s="92"/>
      <c r="X61" s="92"/>
      <c r="Y61" s="92"/>
      <c r="Z61" s="92"/>
      <c r="AA61" s="92"/>
      <c r="AB61" s="95"/>
      <c r="AC61" s="179"/>
      <c r="AD61" s="179"/>
      <c r="AE61" s="179"/>
      <c r="AF61" s="179"/>
      <c r="AG61" s="179"/>
      <c r="AH61" s="179"/>
      <c r="AI61" s="179"/>
      <c r="AJ61" s="179"/>
      <c r="AK61" s="179"/>
      <c r="AL61" s="179"/>
      <c r="AM61" s="179"/>
      <c r="AN61" s="179"/>
      <c r="AO61" s="179"/>
      <c r="AP61" s="179"/>
    </row>
    <row r="62" ht="14.25" customHeight="1">
      <c r="A62" s="179"/>
      <c r="B62" s="12"/>
      <c r="I62" s="96"/>
      <c r="J62" s="97"/>
      <c r="AB62" s="56"/>
      <c r="AC62" s="179"/>
      <c r="AD62" s="179"/>
      <c r="AE62" s="179"/>
      <c r="AF62" s="179"/>
      <c r="AG62" s="179"/>
      <c r="AH62" s="179"/>
      <c r="AI62" s="179"/>
      <c r="AJ62" s="179"/>
      <c r="AK62" s="179"/>
      <c r="AL62" s="179"/>
      <c r="AM62" s="179"/>
      <c r="AN62" s="179"/>
      <c r="AO62" s="179"/>
      <c r="AP62" s="179"/>
    </row>
    <row r="63" ht="14.25" customHeight="1">
      <c r="A63" s="179"/>
      <c r="B63" s="12"/>
      <c r="I63" s="96"/>
      <c r="J63" s="97"/>
      <c r="AB63" s="56"/>
      <c r="AC63" s="179"/>
      <c r="AD63" s="179"/>
      <c r="AE63" s="179"/>
      <c r="AF63" s="179"/>
      <c r="AG63" s="179"/>
      <c r="AH63" s="179"/>
      <c r="AI63" s="179"/>
      <c r="AJ63" s="179"/>
      <c r="AK63" s="179"/>
      <c r="AL63" s="179"/>
      <c r="AM63" s="179"/>
      <c r="AN63" s="179"/>
      <c r="AO63" s="179"/>
      <c r="AP63" s="179"/>
    </row>
    <row r="64" ht="14.25" customHeight="1">
      <c r="A64" s="179"/>
      <c r="B64" s="12"/>
      <c r="I64" s="96"/>
      <c r="J64" s="97"/>
      <c r="AB64" s="56"/>
      <c r="AC64" s="179"/>
      <c r="AD64" s="179"/>
      <c r="AE64" s="179"/>
      <c r="AF64" s="179"/>
      <c r="AG64" s="179"/>
      <c r="AH64" s="179"/>
      <c r="AI64" s="179"/>
      <c r="AJ64" s="179"/>
      <c r="AK64" s="179"/>
      <c r="AL64" s="179"/>
      <c r="AM64" s="179"/>
      <c r="AN64" s="179"/>
      <c r="AO64" s="179"/>
      <c r="AP64" s="179"/>
    </row>
    <row r="65" ht="14.25" customHeight="1">
      <c r="A65" s="179"/>
      <c r="B65" s="98"/>
      <c r="C65" s="99"/>
      <c r="D65" s="99"/>
      <c r="E65" s="99"/>
      <c r="F65" s="99"/>
      <c r="G65" s="99"/>
      <c r="H65" s="99"/>
      <c r="I65" s="100"/>
      <c r="J65" s="101"/>
      <c r="K65" s="99"/>
      <c r="L65" s="99"/>
      <c r="M65" s="99"/>
      <c r="N65" s="99"/>
      <c r="O65" s="99"/>
      <c r="P65" s="99"/>
      <c r="Q65" s="99"/>
      <c r="R65" s="99"/>
      <c r="S65" s="99"/>
      <c r="T65" s="99"/>
      <c r="U65" s="99"/>
      <c r="V65" s="99"/>
      <c r="W65" s="99"/>
      <c r="X65" s="99"/>
      <c r="Y65" s="99"/>
      <c r="Z65" s="99"/>
      <c r="AA65" s="99"/>
      <c r="AB65" s="102"/>
      <c r="AC65" s="179"/>
      <c r="AD65" s="179"/>
      <c r="AE65" s="179"/>
      <c r="AF65" s="179"/>
      <c r="AG65" s="179"/>
      <c r="AH65" s="179"/>
      <c r="AI65" s="179"/>
      <c r="AJ65" s="179"/>
      <c r="AK65" s="179"/>
      <c r="AL65" s="179"/>
      <c r="AM65" s="179"/>
      <c r="AN65" s="179"/>
      <c r="AO65" s="179"/>
      <c r="AP65" s="179"/>
    </row>
    <row r="66" ht="14.25" customHeight="1">
      <c r="A66" s="179"/>
      <c r="B66" s="131" t="s">
        <v>174</v>
      </c>
      <c r="C66" s="92"/>
      <c r="D66" s="92"/>
      <c r="E66" s="92"/>
      <c r="F66" s="92"/>
      <c r="G66" s="92"/>
      <c r="H66" s="92"/>
      <c r="I66" s="93"/>
      <c r="J66" s="94" t="s">
        <v>175</v>
      </c>
      <c r="K66" s="92"/>
      <c r="L66" s="92"/>
      <c r="M66" s="92"/>
      <c r="N66" s="92"/>
      <c r="O66" s="92"/>
      <c r="P66" s="92"/>
      <c r="Q66" s="92"/>
      <c r="R66" s="92"/>
      <c r="S66" s="92"/>
      <c r="T66" s="92"/>
      <c r="U66" s="92"/>
      <c r="V66" s="92"/>
      <c r="W66" s="92"/>
      <c r="X66" s="92"/>
      <c r="Y66" s="92"/>
      <c r="Z66" s="92"/>
      <c r="AA66" s="92"/>
      <c r="AB66" s="95"/>
      <c r="AC66" s="179"/>
      <c r="AD66" s="179"/>
      <c r="AE66" s="179"/>
      <c r="AF66" s="179"/>
      <c r="AG66" s="179"/>
      <c r="AH66" s="179"/>
      <c r="AI66" s="179"/>
      <c r="AJ66" s="179"/>
      <c r="AK66" s="179"/>
      <c r="AL66" s="179"/>
      <c r="AM66" s="179"/>
      <c r="AN66" s="179"/>
      <c r="AO66" s="179"/>
      <c r="AP66" s="179"/>
    </row>
    <row r="67" ht="14.25" customHeight="1">
      <c r="A67" s="179"/>
      <c r="B67" s="12"/>
      <c r="I67" s="96"/>
      <c r="J67" s="97"/>
      <c r="AB67" s="56"/>
      <c r="AC67" s="179"/>
      <c r="AD67" s="179"/>
      <c r="AE67" s="179"/>
      <c r="AF67" s="179"/>
      <c r="AG67" s="179"/>
      <c r="AH67" s="179"/>
      <c r="AI67" s="179"/>
      <c r="AJ67" s="179"/>
      <c r="AK67" s="179"/>
      <c r="AL67" s="179"/>
      <c r="AM67" s="179"/>
      <c r="AN67" s="179"/>
      <c r="AO67" s="179"/>
      <c r="AP67" s="179"/>
    </row>
    <row r="68" ht="14.25" customHeight="1">
      <c r="A68" s="179"/>
      <c r="B68" s="12"/>
      <c r="I68" s="96"/>
      <c r="J68" s="97"/>
      <c r="AB68" s="56"/>
      <c r="AC68" s="179"/>
      <c r="AD68" s="179"/>
      <c r="AE68" s="179"/>
      <c r="AF68" s="179"/>
      <c r="AG68" s="179"/>
      <c r="AH68" s="179"/>
      <c r="AI68" s="179"/>
      <c r="AJ68" s="179"/>
      <c r="AK68" s="179"/>
      <c r="AL68" s="179"/>
      <c r="AM68" s="179"/>
      <c r="AN68" s="179"/>
      <c r="AO68" s="179"/>
      <c r="AP68" s="179"/>
    </row>
    <row r="69" ht="14.25" customHeight="1">
      <c r="A69" s="179"/>
      <c r="B69" s="12"/>
      <c r="I69" s="96"/>
      <c r="J69" s="97"/>
      <c r="AB69" s="56"/>
      <c r="AC69" s="179"/>
      <c r="AD69" s="179"/>
      <c r="AE69" s="179"/>
      <c r="AF69" s="179"/>
      <c r="AG69" s="179"/>
      <c r="AH69" s="179"/>
      <c r="AI69" s="179"/>
      <c r="AJ69" s="179"/>
      <c r="AK69" s="179"/>
      <c r="AL69" s="179"/>
      <c r="AM69" s="179"/>
      <c r="AN69" s="179"/>
      <c r="AO69" s="179"/>
      <c r="AP69" s="179"/>
    </row>
    <row r="70" ht="14.25" customHeight="1">
      <c r="A70" s="179"/>
      <c r="B70" s="98"/>
      <c r="C70" s="99"/>
      <c r="D70" s="99"/>
      <c r="E70" s="99"/>
      <c r="F70" s="99"/>
      <c r="G70" s="99"/>
      <c r="H70" s="99"/>
      <c r="I70" s="100"/>
      <c r="J70" s="101"/>
      <c r="K70" s="99"/>
      <c r="L70" s="99"/>
      <c r="M70" s="99"/>
      <c r="N70" s="99"/>
      <c r="O70" s="99"/>
      <c r="P70" s="99"/>
      <c r="Q70" s="99"/>
      <c r="R70" s="99"/>
      <c r="S70" s="99"/>
      <c r="T70" s="99"/>
      <c r="U70" s="99"/>
      <c r="V70" s="99"/>
      <c r="W70" s="99"/>
      <c r="X70" s="99"/>
      <c r="Y70" s="99"/>
      <c r="Z70" s="99"/>
      <c r="AA70" s="99"/>
      <c r="AB70" s="102"/>
      <c r="AC70" s="179"/>
      <c r="AD70" s="179"/>
      <c r="AE70" s="179"/>
      <c r="AF70" s="179"/>
      <c r="AG70" s="179"/>
      <c r="AH70" s="179"/>
      <c r="AI70" s="179"/>
      <c r="AJ70" s="179"/>
      <c r="AK70" s="179"/>
      <c r="AL70" s="179"/>
      <c r="AM70" s="179"/>
      <c r="AN70" s="179"/>
      <c r="AO70" s="179"/>
      <c r="AP70" s="179"/>
    </row>
    <row r="71" ht="14.25" customHeight="1">
      <c r="A71" s="179"/>
      <c r="B71" s="201"/>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179"/>
      <c r="AD71" s="179"/>
      <c r="AE71" s="179"/>
      <c r="AF71" s="179"/>
      <c r="AG71" s="179"/>
      <c r="AH71" s="179"/>
      <c r="AI71" s="179"/>
      <c r="AJ71" s="179"/>
      <c r="AK71" s="179"/>
      <c r="AL71" s="179"/>
      <c r="AM71" s="179"/>
      <c r="AN71" s="179"/>
      <c r="AO71" s="179"/>
      <c r="AP71" s="179"/>
    </row>
    <row r="72" ht="14.25" customHeight="1">
      <c r="A72" s="179"/>
      <c r="B72" s="2" t="s">
        <v>176</v>
      </c>
      <c r="C72" s="3"/>
      <c r="D72" s="3"/>
      <c r="E72" s="3"/>
      <c r="F72" s="3"/>
      <c r="G72" s="3"/>
      <c r="H72" s="3"/>
      <c r="I72" s="3"/>
      <c r="J72" s="3"/>
      <c r="K72" s="3"/>
      <c r="L72" s="3"/>
      <c r="M72" s="3"/>
      <c r="N72" s="3"/>
      <c r="O72" s="3"/>
      <c r="P72" s="3"/>
      <c r="Q72" s="3"/>
      <c r="R72" s="3"/>
      <c r="S72" s="3"/>
      <c r="T72" s="3"/>
      <c r="U72" s="3"/>
      <c r="V72" s="3"/>
      <c r="W72" s="3"/>
      <c r="X72" s="3"/>
      <c r="Y72" s="3"/>
      <c r="Z72" s="3"/>
      <c r="AA72" s="3"/>
      <c r="AB72" s="54"/>
      <c r="AC72" s="179"/>
      <c r="AD72" s="179"/>
      <c r="AE72" s="179"/>
      <c r="AF72" s="179"/>
      <c r="AG72" s="179"/>
      <c r="AH72" s="179"/>
      <c r="AI72" s="179"/>
      <c r="AJ72" s="179"/>
      <c r="AK72" s="179"/>
      <c r="AL72" s="179"/>
      <c r="AM72" s="179"/>
      <c r="AN72" s="179"/>
      <c r="AO72" s="179"/>
      <c r="AP72" s="179"/>
    </row>
    <row r="73" ht="14.25" customHeight="1">
      <c r="A73" s="179"/>
      <c r="B73" s="25" t="s">
        <v>177</v>
      </c>
      <c r="C73" s="8"/>
      <c r="D73" s="8"/>
      <c r="E73" s="8"/>
      <c r="F73" s="8"/>
      <c r="G73" s="8"/>
      <c r="H73" s="8"/>
      <c r="I73" s="8"/>
      <c r="J73" s="8"/>
      <c r="K73" s="8"/>
      <c r="L73" s="8"/>
      <c r="M73" s="8"/>
      <c r="N73" s="8"/>
      <c r="O73" s="8"/>
      <c r="P73" s="8"/>
      <c r="Q73" s="8"/>
      <c r="R73" s="8"/>
      <c r="S73" s="8"/>
      <c r="T73" s="8"/>
      <c r="U73" s="8"/>
      <c r="V73" s="8"/>
      <c r="W73" s="8"/>
      <c r="X73" s="8"/>
      <c r="Y73" s="8"/>
      <c r="Z73" s="8"/>
      <c r="AA73" s="8"/>
      <c r="AB73" s="55"/>
      <c r="AC73" s="179"/>
      <c r="AD73" s="179"/>
      <c r="AE73" s="179"/>
      <c r="AF73" s="179"/>
      <c r="AG73" s="179"/>
      <c r="AH73" s="179"/>
      <c r="AI73" s="179"/>
      <c r="AJ73" s="179"/>
      <c r="AK73" s="179"/>
      <c r="AL73" s="179"/>
      <c r="AM73" s="179"/>
      <c r="AN73" s="179"/>
      <c r="AO73" s="179"/>
      <c r="AP73" s="179"/>
    </row>
    <row r="74" ht="14.25" customHeight="1">
      <c r="A74" s="179"/>
      <c r="B74" s="12"/>
      <c r="AB74" s="56"/>
      <c r="AC74" s="179"/>
      <c r="AD74" s="179"/>
      <c r="AE74" s="179"/>
      <c r="AF74" s="179"/>
      <c r="AG74" s="179"/>
      <c r="AH74" s="179"/>
      <c r="AI74" s="179"/>
      <c r="AJ74" s="179"/>
      <c r="AK74" s="179"/>
      <c r="AL74" s="179"/>
      <c r="AM74" s="179"/>
      <c r="AN74" s="179"/>
      <c r="AO74" s="179"/>
      <c r="AP74" s="179"/>
    </row>
    <row r="75" ht="14.25" customHeight="1">
      <c r="A75" s="179"/>
      <c r="B75" s="34"/>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90"/>
      <c r="AC75" s="179"/>
      <c r="AD75" s="179"/>
      <c r="AE75" s="179"/>
      <c r="AF75" s="179"/>
      <c r="AG75" s="179"/>
      <c r="AH75" s="179"/>
      <c r="AI75" s="179"/>
      <c r="AJ75" s="179"/>
      <c r="AK75" s="179"/>
      <c r="AL75" s="179"/>
      <c r="AM75" s="179"/>
      <c r="AN75" s="179"/>
      <c r="AO75" s="179"/>
      <c r="AP75" s="179"/>
    </row>
    <row r="76" ht="14.25" customHeight="1">
      <c r="A76" s="179"/>
      <c r="B76" s="202" t="s">
        <v>178</v>
      </c>
      <c r="C76" s="8"/>
      <c r="D76" s="8"/>
      <c r="E76" s="8"/>
      <c r="F76" s="8"/>
      <c r="G76" s="8"/>
      <c r="H76" s="128"/>
      <c r="I76" s="203" t="s">
        <v>179</v>
      </c>
      <c r="J76" s="8"/>
      <c r="K76" s="8"/>
      <c r="L76" s="9"/>
      <c r="M76" s="204" t="s">
        <v>180</v>
      </c>
      <c r="N76" s="8"/>
      <c r="O76" s="128"/>
      <c r="P76" s="205" t="s">
        <v>181</v>
      </c>
      <c r="Q76" s="8"/>
      <c r="R76" s="8"/>
      <c r="S76" s="8"/>
      <c r="T76" s="8"/>
      <c r="U76" s="128"/>
      <c r="V76" s="204" t="s">
        <v>182</v>
      </c>
      <c r="W76" s="8"/>
      <c r="X76" s="8"/>
      <c r="Y76" s="8"/>
      <c r="Z76" s="8"/>
      <c r="AA76" s="8"/>
      <c r="AB76" s="55"/>
      <c r="AC76" s="179"/>
      <c r="AD76" s="179"/>
      <c r="AE76" s="179"/>
      <c r="AF76" s="179"/>
      <c r="AG76" s="179"/>
      <c r="AH76" s="179"/>
      <c r="AI76" s="179"/>
      <c r="AJ76" s="179"/>
      <c r="AK76" s="179"/>
      <c r="AL76" s="179"/>
      <c r="AM76" s="179"/>
      <c r="AN76" s="179"/>
      <c r="AO76" s="179"/>
      <c r="AP76" s="179"/>
    </row>
    <row r="77" ht="14.25" customHeight="1">
      <c r="A77" s="179"/>
      <c r="B77" s="14"/>
      <c r="C77" s="15"/>
      <c r="D77" s="15"/>
      <c r="E77" s="15"/>
      <c r="F77" s="15"/>
      <c r="G77" s="15"/>
      <c r="H77" s="104"/>
      <c r="I77" s="105"/>
      <c r="J77" s="15"/>
      <c r="K77" s="15"/>
      <c r="L77" s="16"/>
      <c r="M77" s="105"/>
      <c r="N77" s="15"/>
      <c r="O77" s="104"/>
      <c r="P77" s="68"/>
      <c r="Q77" s="15"/>
      <c r="R77" s="15"/>
      <c r="S77" s="15"/>
      <c r="T77" s="15"/>
      <c r="U77" s="104"/>
      <c r="V77" s="105"/>
      <c r="W77" s="15"/>
      <c r="X77" s="15"/>
      <c r="Y77" s="15"/>
      <c r="Z77" s="15"/>
      <c r="AA77" s="15"/>
      <c r="AB77" s="57"/>
      <c r="AC77" s="179"/>
      <c r="AD77" s="179"/>
      <c r="AE77" s="179"/>
      <c r="AF77" s="179"/>
      <c r="AG77" s="179"/>
      <c r="AH77" s="179"/>
      <c r="AI77" s="179"/>
      <c r="AJ77" s="179"/>
      <c r="AK77" s="179"/>
      <c r="AL77" s="179"/>
      <c r="AM77" s="179"/>
      <c r="AN77" s="179"/>
      <c r="AO77" s="179"/>
      <c r="AP77" s="179"/>
    </row>
    <row r="78" ht="14.25" customHeight="1">
      <c r="A78" s="179"/>
      <c r="B78" s="185" t="s">
        <v>183</v>
      </c>
      <c r="C78" s="73"/>
      <c r="D78" s="73"/>
      <c r="E78" s="73"/>
      <c r="F78" s="73"/>
      <c r="G78" s="73"/>
      <c r="H78" s="115"/>
      <c r="I78" s="194" t="s">
        <v>96</v>
      </c>
      <c r="J78" s="159"/>
      <c r="K78" s="159"/>
      <c r="L78" s="193"/>
      <c r="M78" s="206" t="b">
        <v>0</v>
      </c>
      <c r="N78" s="159"/>
      <c r="O78" s="193"/>
      <c r="P78" s="207"/>
      <c r="Q78" s="159"/>
      <c r="R78" s="159"/>
      <c r="S78" s="159"/>
      <c r="T78" s="159"/>
      <c r="U78" s="193"/>
      <c r="V78" s="208"/>
      <c r="W78" s="159"/>
      <c r="X78" s="159"/>
      <c r="Y78" s="159"/>
      <c r="Z78" s="159"/>
      <c r="AA78" s="159"/>
      <c r="AB78" s="195"/>
      <c r="AC78" s="179"/>
      <c r="AD78" s="179"/>
      <c r="AE78" s="179"/>
      <c r="AF78" s="179"/>
      <c r="AG78" s="179"/>
      <c r="AH78" s="179"/>
      <c r="AI78" s="179"/>
      <c r="AJ78" s="179"/>
      <c r="AK78" s="179"/>
      <c r="AL78" s="179"/>
      <c r="AM78" s="179"/>
      <c r="AN78" s="179"/>
      <c r="AO78" s="179"/>
      <c r="AP78" s="179"/>
    </row>
    <row r="79" ht="14.25" customHeight="1">
      <c r="A79" s="179"/>
      <c r="B79" s="187" t="s">
        <v>184</v>
      </c>
      <c r="C79" s="78"/>
      <c r="D79" s="78"/>
      <c r="E79" s="78"/>
      <c r="F79" s="78"/>
      <c r="G79" s="78"/>
      <c r="H79" s="118"/>
      <c r="I79" s="188" t="s">
        <v>96</v>
      </c>
      <c r="J79" s="78"/>
      <c r="K79" s="78"/>
      <c r="L79" s="118"/>
      <c r="M79" s="209" t="b">
        <v>0</v>
      </c>
      <c r="N79" s="78"/>
      <c r="O79" s="118"/>
      <c r="P79" s="210"/>
      <c r="Q79" s="78"/>
      <c r="R79" s="78"/>
      <c r="S79" s="78"/>
      <c r="T79" s="78"/>
      <c r="U79" s="118"/>
      <c r="V79" s="211"/>
      <c r="W79" s="78"/>
      <c r="X79" s="78"/>
      <c r="Y79" s="78"/>
      <c r="Z79" s="78"/>
      <c r="AA79" s="78"/>
      <c r="AB79" s="81"/>
      <c r="AC79" s="179"/>
      <c r="AD79" s="179"/>
      <c r="AE79" s="179"/>
      <c r="AF79" s="179"/>
      <c r="AG79" s="179"/>
      <c r="AH79" s="179"/>
      <c r="AI79" s="179"/>
      <c r="AJ79" s="179"/>
      <c r="AK79" s="179"/>
      <c r="AL79" s="179"/>
      <c r="AM79" s="179"/>
      <c r="AN79" s="179"/>
      <c r="AO79" s="179"/>
      <c r="AP79" s="179"/>
    </row>
    <row r="80" ht="14.25" customHeight="1">
      <c r="A80" s="179"/>
      <c r="B80" s="187" t="s">
        <v>185</v>
      </c>
      <c r="C80" s="78"/>
      <c r="D80" s="78"/>
      <c r="E80" s="78"/>
      <c r="F80" s="78"/>
      <c r="G80" s="78"/>
      <c r="H80" s="118"/>
      <c r="I80" s="188" t="s">
        <v>96</v>
      </c>
      <c r="J80" s="78"/>
      <c r="K80" s="78"/>
      <c r="L80" s="118"/>
      <c r="M80" s="209" t="b">
        <v>0</v>
      </c>
      <c r="N80" s="78"/>
      <c r="O80" s="118"/>
      <c r="P80" s="210"/>
      <c r="Q80" s="78"/>
      <c r="R80" s="78"/>
      <c r="S80" s="78"/>
      <c r="T80" s="78"/>
      <c r="U80" s="118"/>
      <c r="V80" s="211"/>
      <c r="W80" s="78"/>
      <c r="X80" s="78"/>
      <c r="Y80" s="78"/>
      <c r="Z80" s="78"/>
      <c r="AA80" s="78"/>
      <c r="AB80" s="81"/>
      <c r="AC80" s="179"/>
      <c r="AD80" s="179"/>
      <c r="AE80" s="179"/>
      <c r="AF80" s="179"/>
      <c r="AG80" s="179"/>
      <c r="AH80" s="179"/>
      <c r="AI80" s="179"/>
      <c r="AJ80" s="179"/>
      <c r="AK80" s="179"/>
      <c r="AL80" s="179"/>
      <c r="AM80" s="179"/>
      <c r="AN80" s="179"/>
      <c r="AO80" s="179"/>
      <c r="AP80" s="179"/>
    </row>
    <row r="81" ht="14.25" customHeight="1">
      <c r="A81" s="179"/>
      <c r="B81" s="187" t="s">
        <v>186</v>
      </c>
      <c r="C81" s="78"/>
      <c r="D81" s="78"/>
      <c r="E81" s="78"/>
      <c r="F81" s="78"/>
      <c r="G81" s="78"/>
      <c r="H81" s="118"/>
      <c r="I81" s="188" t="s">
        <v>96</v>
      </c>
      <c r="J81" s="78"/>
      <c r="K81" s="78"/>
      <c r="L81" s="118"/>
      <c r="M81" s="209" t="b">
        <v>0</v>
      </c>
      <c r="N81" s="78"/>
      <c r="O81" s="118"/>
      <c r="P81" s="210"/>
      <c r="Q81" s="78"/>
      <c r="R81" s="78"/>
      <c r="S81" s="78"/>
      <c r="T81" s="78"/>
      <c r="U81" s="118"/>
      <c r="V81" s="211"/>
      <c r="W81" s="78"/>
      <c r="X81" s="78"/>
      <c r="Y81" s="78"/>
      <c r="Z81" s="78"/>
      <c r="AA81" s="78"/>
      <c r="AB81" s="81"/>
      <c r="AC81" s="179"/>
      <c r="AD81" s="179"/>
      <c r="AE81" s="179"/>
      <c r="AF81" s="179"/>
      <c r="AG81" s="179"/>
      <c r="AH81" s="179"/>
      <c r="AI81" s="179"/>
      <c r="AJ81" s="179"/>
      <c r="AK81" s="179"/>
      <c r="AL81" s="179"/>
      <c r="AM81" s="179"/>
      <c r="AN81" s="179"/>
      <c r="AO81" s="212"/>
      <c r="AP81" s="212"/>
    </row>
    <row r="82" ht="14.25" customHeight="1">
      <c r="A82" s="179"/>
      <c r="B82" s="187" t="s">
        <v>187</v>
      </c>
      <c r="C82" s="78"/>
      <c r="D82" s="78"/>
      <c r="E82" s="78"/>
      <c r="F82" s="78"/>
      <c r="G82" s="78"/>
      <c r="H82" s="118"/>
      <c r="I82" s="188" t="s">
        <v>96</v>
      </c>
      <c r="J82" s="78"/>
      <c r="K82" s="78"/>
      <c r="L82" s="118"/>
      <c r="M82" s="209" t="b">
        <v>0</v>
      </c>
      <c r="N82" s="78"/>
      <c r="O82" s="118"/>
      <c r="P82" s="210"/>
      <c r="Q82" s="78"/>
      <c r="R82" s="78"/>
      <c r="S82" s="78"/>
      <c r="T82" s="78"/>
      <c r="U82" s="118"/>
      <c r="V82" s="211"/>
      <c r="W82" s="78"/>
      <c r="X82" s="78"/>
      <c r="Y82" s="78"/>
      <c r="Z82" s="78"/>
      <c r="AA82" s="78"/>
      <c r="AB82" s="81"/>
      <c r="AC82" s="179"/>
      <c r="AD82" s="179"/>
      <c r="AE82" s="179"/>
      <c r="AF82" s="179"/>
      <c r="AG82" s="179"/>
      <c r="AH82" s="179"/>
      <c r="AI82" s="179"/>
      <c r="AJ82" s="179"/>
      <c r="AK82" s="179"/>
      <c r="AL82" s="179"/>
      <c r="AM82" s="179"/>
      <c r="AN82" s="179"/>
      <c r="AO82" s="179"/>
      <c r="AP82" s="179"/>
    </row>
    <row r="83" ht="14.25" customHeight="1">
      <c r="A83" s="179"/>
      <c r="B83" s="187" t="s">
        <v>188</v>
      </c>
      <c r="C83" s="78"/>
      <c r="D83" s="78"/>
      <c r="E83" s="78"/>
      <c r="F83" s="78"/>
      <c r="G83" s="78"/>
      <c r="H83" s="118"/>
      <c r="I83" s="188" t="s">
        <v>189</v>
      </c>
      <c r="J83" s="78"/>
      <c r="K83" s="78"/>
      <c r="L83" s="118"/>
      <c r="M83" s="209" t="b">
        <v>0</v>
      </c>
      <c r="N83" s="78"/>
      <c r="O83" s="118"/>
      <c r="P83" s="210" t="s">
        <v>151</v>
      </c>
      <c r="Q83" s="78"/>
      <c r="R83" s="78"/>
      <c r="S83" s="78"/>
      <c r="T83" s="78"/>
      <c r="U83" s="118"/>
      <c r="V83" s="211" t="s">
        <v>153</v>
      </c>
      <c r="W83" s="78"/>
      <c r="X83" s="78"/>
      <c r="Y83" s="78"/>
      <c r="Z83" s="78"/>
      <c r="AA83" s="78"/>
      <c r="AB83" s="81"/>
      <c r="AC83" s="179"/>
      <c r="AD83" s="179"/>
      <c r="AE83" s="179"/>
      <c r="AF83" s="179"/>
      <c r="AG83" s="179"/>
      <c r="AH83" s="179"/>
      <c r="AI83" s="179"/>
      <c r="AJ83" s="179"/>
      <c r="AK83" s="179"/>
      <c r="AL83" s="179"/>
      <c r="AM83" s="179"/>
      <c r="AN83" s="179"/>
      <c r="AO83" s="179"/>
      <c r="AP83" s="179"/>
    </row>
    <row r="84" ht="14.25" customHeight="1">
      <c r="A84" s="179"/>
      <c r="B84" s="187" t="s">
        <v>190</v>
      </c>
      <c r="C84" s="78"/>
      <c r="D84" s="78"/>
      <c r="E84" s="78"/>
      <c r="F84" s="78"/>
      <c r="G84" s="78"/>
      <c r="H84" s="118"/>
      <c r="I84" s="188" t="s">
        <v>189</v>
      </c>
      <c r="J84" s="78"/>
      <c r="K84" s="78"/>
      <c r="L84" s="118"/>
      <c r="M84" s="209" t="b">
        <v>0</v>
      </c>
      <c r="N84" s="78"/>
      <c r="O84" s="118"/>
      <c r="P84" s="210" t="s">
        <v>191</v>
      </c>
      <c r="Q84" s="78"/>
      <c r="R84" s="78"/>
      <c r="S84" s="78"/>
      <c r="T84" s="78"/>
      <c r="U84" s="118"/>
      <c r="V84" s="211" t="s">
        <v>192</v>
      </c>
      <c r="W84" s="78"/>
      <c r="X84" s="78"/>
      <c r="Y84" s="78"/>
      <c r="Z84" s="78"/>
      <c r="AA84" s="78"/>
      <c r="AB84" s="81"/>
      <c r="AC84" s="179"/>
      <c r="AD84" s="179"/>
      <c r="AE84" s="179"/>
      <c r="AF84" s="179"/>
      <c r="AG84" s="179"/>
      <c r="AH84" s="179"/>
      <c r="AI84" s="179"/>
      <c r="AJ84" s="179"/>
      <c r="AK84" s="179"/>
      <c r="AL84" s="179"/>
      <c r="AM84" s="179"/>
      <c r="AN84" s="179"/>
      <c r="AO84" s="179"/>
      <c r="AP84" s="179"/>
    </row>
    <row r="85" ht="14.25" customHeight="1">
      <c r="A85" s="179"/>
      <c r="B85" s="187" t="s">
        <v>193</v>
      </c>
      <c r="C85" s="78"/>
      <c r="D85" s="78"/>
      <c r="E85" s="78"/>
      <c r="F85" s="78"/>
      <c r="G85" s="78"/>
      <c r="H85" s="118"/>
      <c r="I85" s="188" t="s">
        <v>194</v>
      </c>
      <c r="J85" s="78"/>
      <c r="K85" s="78"/>
      <c r="L85" s="118"/>
      <c r="M85" s="213" t="b">
        <v>1</v>
      </c>
      <c r="N85" s="78"/>
      <c r="O85" s="118"/>
      <c r="P85" s="210" t="s">
        <v>143</v>
      </c>
      <c r="Q85" s="78"/>
      <c r="R85" s="78"/>
      <c r="S85" s="78"/>
      <c r="T85" s="78"/>
      <c r="U85" s="118"/>
      <c r="V85" s="211" t="s">
        <v>145</v>
      </c>
      <c r="W85" s="78"/>
      <c r="X85" s="78"/>
      <c r="Y85" s="78"/>
      <c r="Z85" s="78"/>
      <c r="AA85" s="78"/>
      <c r="AB85" s="81"/>
      <c r="AC85" s="179"/>
      <c r="AD85" s="179"/>
      <c r="AE85" s="179"/>
      <c r="AF85" s="179"/>
      <c r="AG85" s="179"/>
      <c r="AH85" s="179"/>
      <c r="AI85" s="179"/>
      <c r="AJ85" s="179"/>
      <c r="AK85" s="179"/>
      <c r="AL85" s="179"/>
      <c r="AM85" s="179"/>
      <c r="AN85" s="179"/>
      <c r="AO85" s="179"/>
      <c r="AP85" s="179"/>
    </row>
    <row r="86" ht="14.25" customHeight="1">
      <c r="A86" s="179"/>
      <c r="B86" s="187" t="s">
        <v>195</v>
      </c>
      <c r="C86" s="78"/>
      <c r="D86" s="78"/>
      <c r="E86" s="78"/>
      <c r="F86" s="78"/>
      <c r="G86" s="78"/>
      <c r="H86" s="118"/>
      <c r="I86" s="188" t="s">
        <v>194</v>
      </c>
      <c r="J86" s="78"/>
      <c r="K86" s="78"/>
      <c r="L86" s="118"/>
      <c r="M86" s="213" t="b">
        <v>1</v>
      </c>
      <c r="N86" s="78"/>
      <c r="O86" s="118"/>
      <c r="P86" s="210" t="s">
        <v>139</v>
      </c>
      <c r="Q86" s="78"/>
      <c r="R86" s="78"/>
      <c r="S86" s="78"/>
      <c r="T86" s="78"/>
      <c r="U86" s="118"/>
      <c r="V86" s="211" t="s">
        <v>141</v>
      </c>
      <c r="W86" s="78"/>
      <c r="X86" s="78"/>
      <c r="Y86" s="78"/>
      <c r="Z86" s="78"/>
      <c r="AA86" s="78"/>
      <c r="AB86" s="81"/>
      <c r="AC86" s="179"/>
      <c r="AD86" s="179"/>
      <c r="AE86" s="179"/>
      <c r="AF86" s="179"/>
      <c r="AG86" s="179"/>
      <c r="AH86" s="179"/>
      <c r="AI86" s="179"/>
      <c r="AJ86" s="179"/>
      <c r="AK86" s="179"/>
      <c r="AL86" s="179"/>
      <c r="AM86" s="179"/>
      <c r="AN86" s="179"/>
      <c r="AO86" s="179"/>
      <c r="AP86" s="179"/>
    </row>
    <row r="87" ht="14.25" customHeight="1">
      <c r="A87" s="179"/>
      <c r="B87" s="187" t="s">
        <v>196</v>
      </c>
      <c r="C87" s="78"/>
      <c r="D87" s="78"/>
      <c r="E87" s="78"/>
      <c r="F87" s="78"/>
      <c r="G87" s="78"/>
      <c r="H87" s="118"/>
      <c r="I87" s="188" t="s">
        <v>197</v>
      </c>
      <c r="J87" s="78"/>
      <c r="K87" s="78"/>
      <c r="L87" s="118"/>
      <c r="M87" s="213" t="b">
        <v>1</v>
      </c>
      <c r="N87" s="78"/>
      <c r="O87" s="118"/>
      <c r="P87" s="210" t="s">
        <v>198</v>
      </c>
      <c r="Q87" s="78"/>
      <c r="R87" s="78"/>
      <c r="S87" s="78"/>
      <c r="T87" s="78"/>
      <c r="U87" s="118"/>
      <c r="V87" s="211" t="s">
        <v>199</v>
      </c>
      <c r="W87" s="78"/>
      <c r="X87" s="78"/>
      <c r="Y87" s="78"/>
      <c r="Z87" s="78"/>
      <c r="AA87" s="78"/>
      <c r="AB87" s="81"/>
      <c r="AC87" s="179"/>
      <c r="AD87" s="179"/>
      <c r="AE87" s="179"/>
      <c r="AF87" s="179"/>
      <c r="AG87" s="179"/>
      <c r="AH87" s="179"/>
      <c r="AI87" s="179"/>
      <c r="AJ87" s="179"/>
      <c r="AK87" s="179"/>
      <c r="AL87" s="179"/>
      <c r="AM87" s="179"/>
      <c r="AN87" s="179"/>
      <c r="AO87" s="179"/>
      <c r="AP87" s="179"/>
    </row>
    <row r="88" ht="14.25" customHeight="1">
      <c r="A88" s="179"/>
      <c r="B88" s="187" t="s">
        <v>200</v>
      </c>
      <c r="C88" s="78"/>
      <c r="D88" s="78"/>
      <c r="E88" s="78"/>
      <c r="F88" s="78"/>
      <c r="G88" s="78"/>
      <c r="H88" s="118"/>
      <c r="I88" s="188" t="s">
        <v>197</v>
      </c>
      <c r="J88" s="78"/>
      <c r="K88" s="78"/>
      <c r="L88" s="118"/>
      <c r="M88" s="213" t="b">
        <v>1</v>
      </c>
      <c r="N88" s="78"/>
      <c r="O88" s="118"/>
      <c r="P88" s="210" t="s">
        <v>201</v>
      </c>
      <c r="Q88" s="78"/>
      <c r="R88" s="78"/>
      <c r="S88" s="78"/>
      <c r="T88" s="78"/>
      <c r="U88" s="118"/>
      <c r="V88" s="211" t="s">
        <v>202</v>
      </c>
      <c r="W88" s="78"/>
      <c r="X88" s="78"/>
      <c r="Y88" s="78"/>
      <c r="Z88" s="78"/>
      <c r="AA88" s="78"/>
      <c r="AB88" s="81"/>
      <c r="AC88" s="179"/>
      <c r="AD88" s="179"/>
      <c r="AE88" s="179"/>
      <c r="AF88" s="179"/>
      <c r="AG88" s="179"/>
      <c r="AH88" s="179"/>
      <c r="AI88" s="179"/>
      <c r="AJ88" s="179"/>
      <c r="AK88" s="179"/>
      <c r="AL88" s="179"/>
      <c r="AM88" s="179"/>
      <c r="AN88" s="179"/>
      <c r="AO88" s="179"/>
      <c r="AP88" s="179"/>
    </row>
    <row r="89" ht="14.25" customHeight="1">
      <c r="A89" s="179"/>
      <c r="B89" s="187" t="s">
        <v>62</v>
      </c>
      <c r="C89" s="78"/>
      <c r="D89" s="78"/>
      <c r="E89" s="78"/>
      <c r="F89" s="78"/>
      <c r="G89" s="78"/>
      <c r="H89" s="118"/>
      <c r="I89" s="188" t="s">
        <v>96</v>
      </c>
      <c r="J89" s="78"/>
      <c r="K89" s="78"/>
      <c r="L89" s="118"/>
      <c r="M89" s="213" t="b">
        <v>1</v>
      </c>
      <c r="N89" s="78"/>
      <c r="O89" s="118"/>
      <c r="P89" s="210" t="s">
        <v>203</v>
      </c>
      <c r="Q89" s="78"/>
      <c r="R89" s="78"/>
      <c r="S89" s="78"/>
      <c r="T89" s="78"/>
      <c r="U89" s="118"/>
      <c r="V89" s="211" t="s">
        <v>204</v>
      </c>
      <c r="W89" s="78"/>
      <c r="X89" s="78"/>
      <c r="Y89" s="78"/>
      <c r="Z89" s="78"/>
      <c r="AA89" s="78"/>
      <c r="AB89" s="81"/>
      <c r="AC89" s="179"/>
      <c r="AD89" s="179"/>
      <c r="AE89" s="179"/>
      <c r="AF89" s="179"/>
      <c r="AG89" s="179"/>
      <c r="AH89" s="179"/>
      <c r="AI89" s="179"/>
      <c r="AJ89" s="179"/>
      <c r="AK89" s="179"/>
      <c r="AL89" s="179"/>
      <c r="AM89" s="179"/>
      <c r="AN89" s="179"/>
      <c r="AO89" s="179"/>
      <c r="AP89" s="179"/>
    </row>
    <row r="90" ht="14.25" customHeight="1">
      <c r="A90" s="179"/>
      <c r="B90" s="187" t="s">
        <v>205</v>
      </c>
      <c r="C90" s="78"/>
      <c r="D90" s="78"/>
      <c r="E90" s="78"/>
      <c r="F90" s="78"/>
      <c r="G90" s="78"/>
      <c r="H90" s="118"/>
      <c r="I90" s="188" t="s">
        <v>206</v>
      </c>
      <c r="J90" s="78"/>
      <c r="K90" s="78"/>
      <c r="L90" s="118"/>
      <c r="M90" s="213" t="b">
        <v>1</v>
      </c>
      <c r="N90" s="78"/>
      <c r="O90" s="118"/>
      <c r="P90" s="210" t="s">
        <v>156</v>
      </c>
      <c r="Q90" s="78"/>
      <c r="R90" s="78"/>
      <c r="S90" s="78"/>
      <c r="T90" s="78"/>
      <c r="U90" s="118"/>
      <c r="V90" s="211" t="s">
        <v>207</v>
      </c>
      <c r="W90" s="78"/>
      <c r="X90" s="78"/>
      <c r="Y90" s="78"/>
      <c r="Z90" s="78"/>
      <c r="AA90" s="78"/>
      <c r="AB90" s="81"/>
      <c r="AC90" s="179"/>
      <c r="AD90" s="179"/>
      <c r="AE90" s="179"/>
      <c r="AF90" s="179"/>
      <c r="AG90" s="179"/>
      <c r="AH90" s="179"/>
      <c r="AI90" s="179"/>
      <c r="AJ90" s="179"/>
      <c r="AK90" s="179"/>
      <c r="AL90" s="179"/>
      <c r="AM90" s="179"/>
      <c r="AN90" s="179"/>
      <c r="AO90" s="179"/>
      <c r="AP90" s="179"/>
    </row>
    <row r="91" ht="14.25" customHeight="1">
      <c r="A91" s="179"/>
      <c r="B91" s="187" t="s">
        <v>208</v>
      </c>
      <c r="C91" s="78"/>
      <c r="D91" s="78"/>
      <c r="E91" s="78"/>
      <c r="F91" s="78"/>
      <c r="G91" s="78"/>
      <c r="H91" s="118"/>
      <c r="I91" s="188" t="s">
        <v>206</v>
      </c>
      <c r="J91" s="78"/>
      <c r="K91" s="78"/>
      <c r="L91" s="118"/>
      <c r="M91" s="213" t="b">
        <v>1</v>
      </c>
      <c r="N91" s="78"/>
      <c r="O91" s="118"/>
      <c r="P91" s="210" t="s">
        <v>139</v>
      </c>
      <c r="Q91" s="78"/>
      <c r="R91" s="78"/>
      <c r="S91" s="78"/>
      <c r="T91" s="78"/>
      <c r="U91" s="118"/>
      <c r="V91" s="211" t="s">
        <v>141</v>
      </c>
      <c r="W91" s="78"/>
      <c r="X91" s="78"/>
      <c r="Y91" s="78"/>
      <c r="Z91" s="78"/>
      <c r="AA91" s="78"/>
      <c r="AB91" s="81"/>
      <c r="AC91" s="179"/>
      <c r="AD91" s="179"/>
      <c r="AE91" s="179"/>
      <c r="AF91" s="179"/>
      <c r="AG91" s="179"/>
      <c r="AH91" s="179"/>
      <c r="AI91" s="179"/>
      <c r="AJ91" s="179"/>
      <c r="AK91" s="179"/>
      <c r="AL91" s="179"/>
      <c r="AM91" s="179"/>
      <c r="AN91" s="179"/>
      <c r="AO91" s="179"/>
      <c r="AP91" s="179"/>
    </row>
    <row r="92" ht="14.25" customHeight="1">
      <c r="A92" s="179"/>
      <c r="B92" s="214" t="b">
        <v>1</v>
      </c>
      <c r="C92" s="78"/>
      <c r="D92" s="78"/>
      <c r="E92" s="78"/>
      <c r="F92" s="78"/>
      <c r="G92" s="78"/>
      <c r="H92" s="118"/>
      <c r="I92" s="188"/>
      <c r="J92" s="78"/>
      <c r="K92" s="78"/>
      <c r="L92" s="118"/>
      <c r="M92" s="215"/>
      <c r="N92" s="78"/>
      <c r="O92" s="118"/>
      <c r="P92" s="216"/>
      <c r="Q92" s="78"/>
      <c r="R92" s="78"/>
      <c r="S92" s="78"/>
      <c r="T92" s="78"/>
      <c r="U92" s="118"/>
      <c r="V92" s="211"/>
      <c r="W92" s="78"/>
      <c r="X92" s="78"/>
      <c r="Y92" s="78"/>
      <c r="Z92" s="78"/>
      <c r="AA92" s="78"/>
      <c r="AB92" s="81"/>
      <c r="AC92" s="179"/>
      <c r="AD92" s="179"/>
      <c r="AE92" s="179"/>
      <c r="AF92" s="179"/>
      <c r="AG92" s="179"/>
      <c r="AH92" s="179"/>
      <c r="AI92" s="179"/>
      <c r="AJ92" s="179"/>
      <c r="AK92" s="179"/>
      <c r="AL92" s="179"/>
      <c r="AM92" s="179"/>
      <c r="AN92" s="179"/>
      <c r="AO92" s="179"/>
      <c r="AP92" s="179"/>
    </row>
    <row r="93" ht="14.25" customHeight="1">
      <c r="A93" s="179"/>
      <c r="B93" s="214" t="b">
        <v>1</v>
      </c>
      <c r="C93" s="78"/>
      <c r="D93" s="78"/>
      <c r="E93" s="78"/>
      <c r="F93" s="78"/>
      <c r="G93" s="78"/>
      <c r="H93" s="118"/>
      <c r="I93" s="188"/>
      <c r="J93" s="78"/>
      <c r="K93" s="78"/>
      <c r="L93" s="118"/>
      <c r="M93" s="209"/>
      <c r="N93" s="78"/>
      <c r="O93" s="118"/>
      <c r="P93" s="210"/>
      <c r="Q93" s="78"/>
      <c r="R93" s="78"/>
      <c r="S93" s="78"/>
      <c r="T93" s="78"/>
      <c r="U93" s="118"/>
      <c r="V93" s="211"/>
      <c r="W93" s="78"/>
      <c r="X93" s="78"/>
      <c r="Y93" s="78"/>
      <c r="Z93" s="78"/>
      <c r="AA93" s="78"/>
      <c r="AB93" s="81"/>
      <c r="AC93" s="179"/>
      <c r="AD93" s="179"/>
      <c r="AE93" s="179"/>
      <c r="AF93" s="179"/>
      <c r="AG93" s="179"/>
      <c r="AH93" s="179"/>
      <c r="AI93" s="179"/>
      <c r="AJ93" s="179"/>
      <c r="AK93" s="179"/>
      <c r="AL93" s="179"/>
      <c r="AM93" s="179"/>
      <c r="AN93" s="179"/>
      <c r="AO93" s="179"/>
      <c r="AP93" s="179"/>
    </row>
    <row r="94" ht="14.25" customHeight="1">
      <c r="A94" s="179"/>
      <c r="B94" s="187"/>
      <c r="C94" s="78"/>
      <c r="D94" s="78"/>
      <c r="E94" s="78"/>
      <c r="F94" s="78"/>
      <c r="G94" s="78"/>
      <c r="H94" s="118"/>
      <c r="I94" s="188"/>
      <c r="J94" s="78"/>
      <c r="K94" s="78"/>
      <c r="L94" s="118"/>
      <c r="M94" s="215"/>
      <c r="N94" s="78"/>
      <c r="O94" s="118"/>
      <c r="P94" s="216"/>
      <c r="Q94" s="78"/>
      <c r="R94" s="78"/>
      <c r="S94" s="78"/>
      <c r="T94" s="78"/>
      <c r="U94" s="118"/>
      <c r="V94" s="211"/>
      <c r="W94" s="78"/>
      <c r="X94" s="78"/>
      <c r="Y94" s="78"/>
      <c r="Z94" s="78"/>
      <c r="AA94" s="78"/>
      <c r="AB94" s="81"/>
      <c r="AC94" s="179"/>
      <c r="AD94" s="179"/>
      <c r="AE94" s="179"/>
      <c r="AF94" s="179"/>
      <c r="AG94" s="179"/>
      <c r="AH94" s="179"/>
      <c r="AI94" s="179"/>
      <c r="AJ94" s="179"/>
      <c r="AK94" s="179"/>
      <c r="AL94" s="179"/>
      <c r="AM94" s="179"/>
      <c r="AN94" s="179"/>
      <c r="AO94" s="179"/>
      <c r="AP94" s="179"/>
    </row>
    <row r="95" ht="14.25" customHeight="1">
      <c r="A95" s="179"/>
      <c r="B95" s="187"/>
      <c r="C95" s="78"/>
      <c r="D95" s="78"/>
      <c r="E95" s="78"/>
      <c r="F95" s="78"/>
      <c r="G95" s="78"/>
      <c r="H95" s="118"/>
      <c r="I95" s="188"/>
      <c r="J95" s="78"/>
      <c r="K95" s="78"/>
      <c r="L95" s="118"/>
      <c r="M95" s="209"/>
      <c r="N95" s="78"/>
      <c r="O95" s="118"/>
      <c r="P95" s="210"/>
      <c r="Q95" s="78"/>
      <c r="R95" s="78"/>
      <c r="S95" s="78"/>
      <c r="T95" s="78"/>
      <c r="U95" s="118"/>
      <c r="V95" s="211"/>
      <c r="W95" s="78"/>
      <c r="X95" s="78"/>
      <c r="Y95" s="78"/>
      <c r="Z95" s="78"/>
      <c r="AA95" s="78"/>
      <c r="AB95" s="81"/>
      <c r="AC95" s="179"/>
      <c r="AD95" s="179"/>
      <c r="AE95" s="179"/>
      <c r="AF95" s="179"/>
      <c r="AG95" s="179"/>
      <c r="AH95" s="179"/>
      <c r="AI95" s="179"/>
      <c r="AJ95" s="179"/>
      <c r="AK95" s="179"/>
      <c r="AL95" s="179"/>
      <c r="AM95" s="179"/>
      <c r="AN95" s="179"/>
      <c r="AO95" s="179"/>
      <c r="AP95" s="179"/>
    </row>
    <row r="96" ht="14.25" customHeight="1">
      <c r="A96" s="179"/>
      <c r="B96" s="187"/>
      <c r="C96" s="78"/>
      <c r="D96" s="78"/>
      <c r="E96" s="78"/>
      <c r="F96" s="78"/>
      <c r="G96" s="78"/>
      <c r="H96" s="118"/>
      <c r="I96" s="188"/>
      <c r="J96" s="78"/>
      <c r="K96" s="78"/>
      <c r="L96" s="118"/>
      <c r="M96" s="209"/>
      <c r="N96" s="78"/>
      <c r="O96" s="118"/>
      <c r="P96" s="210"/>
      <c r="Q96" s="78"/>
      <c r="R96" s="78"/>
      <c r="S96" s="78"/>
      <c r="T96" s="78"/>
      <c r="U96" s="118"/>
      <c r="V96" s="211"/>
      <c r="W96" s="78"/>
      <c r="X96" s="78"/>
      <c r="Y96" s="78"/>
      <c r="Z96" s="78"/>
      <c r="AA96" s="78"/>
      <c r="AB96" s="81"/>
      <c r="AC96" s="179"/>
      <c r="AD96" s="179"/>
      <c r="AE96" s="179"/>
      <c r="AF96" s="179"/>
      <c r="AG96" s="179"/>
      <c r="AH96" s="179"/>
      <c r="AI96" s="179"/>
      <c r="AJ96" s="179"/>
      <c r="AK96" s="179"/>
      <c r="AL96" s="179"/>
      <c r="AM96" s="179"/>
      <c r="AN96" s="179"/>
      <c r="AO96" s="179"/>
      <c r="AP96" s="179"/>
    </row>
    <row r="97" ht="14.25" customHeight="1">
      <c r="A97" s="179"/>
      <c r="B97" s="187"/>
      <c r="C97" s="78"/>
      <c r="D97" s="78"/>
      <c r="E97" s="78"/>
      <c r="F97" s="78"/>
      <c r="G97" s="78"/>
      <c r="H97" s="118"/>
      <c r="I97" s="188"/>
      <c r="J97" s="78"/>
      <c r="K97" s="78"/>
      <c r="L97" s="118"/>
      <c r="M97" s="209"/>
      <c r="N97" s="78"/>
      <c r="O97" s="118"/>
      <c r="P97" s="210"/>
      <c r="Q97" s="78"/>
      <c r="R97" s="78"/>
      <c r="S97" s="78"/>
      <c r="T97" s="78"/>
      <c r="U97" s="118"/>
      <c r="V97" s="211"/>
      <c r="W97" s="78"/>
      <c r="X97" s="78"/>
      <c r="Y97" s="78"/>
      <c r="Z97" s="78"/>
      <c r="AA97" s="78"/>
      <c r="AB97" s="81"/>
      <c r="AC97" s="179"/>
      <c r="AD97" s="179"/>
      <c r="AE97" s="179"/>
      <c r="AF97" s="179"/>
      <c r="AG97" s="179"/>
      <c r="AH97" s="179"/>
      <c r="AI97" s="179"/>
      <c r="AJ97" s="179"/>
      <c r="AK97" s="179"/>
      <c r="AL97" s="179"/>
      <c r="AM97" s="179"/>
      <c r="AN97" s="179"/>
      <c r="AO97" s="179"/>
      <c r="AP97" s="179"/>
    </row>
    <row r="98" ht="14.25" customHeight="1">
      <c r="A98" s="179"/>
      <c r="B98" s="187"/>
      <c r="C98" s="78"/>
      <c r="D98" s="78"/>
      <c r="E98" s="78"/>
      <c r="F98" s="78"/>
      <c r="G98" s="78"/>
      <c r="H98" s="118"/>
      <c r="I98" s="188"/>
      <c r="J98" s="78"/>
      <c r="K98" s="78"/>
      <c r="L98" s="118"/>
      <c r="M98" s="209"/>
      <c r="N98" s="78"/>
      <c r="O98" s="118"/>
      <c r="P98" s="210"/>
      <c r="Q98" s="78"/>
      <c r="R98" s="78"/>
      <c r="S98" s="78"/>
      <c r="T98" s="78"/>
      <c r="U98" s="118"/>
      <c r="V98" s="211"/>
      <c r="W98" s="78"/>
      <c r="X98" s="78"/>
      <c r="Y98" s="78"/>
      <c r="Z98" s="78"/>
      <c r="AA98" s="78"/>
      <c r="AB98" s="81"/>
      <c r="AC98" s="179"/>
      <c r="AD98" s="179"/>
      <c r="AE98" s="179"/>
      <c r="AF98" s="179"/>
      <c r="AG98" s="179"/>
      <c r="AH98" s="179"/>
      <c r="AI98" s="179"/>
      <c r="AJ98" s="179"/>
      <c r="AK98" s="179"/>
      <c r="AL98" s="179"/>
      <c r="AM98" s="179"/>
      <c r="AN98" s="179"/>
      <c r="AO98" s="179"/>
      <c r="AP98" s="179"/>
    </row>
    <row r="99" ht="14.25" customHeight="1">
      <c r="A99" s="179"/>
      <c r="B99" s="187"/>
      <c r="C99" s="78"/>
      <c r="D99" s="78"/>
      <c r="E99" s="78"/>
      <c r="F99" s="78"/>
      <c r="G99" s="78"/>
      <c r="H99" s="118"/>
      <c r="I99" s="188"/>
      <c r="J99" s="78"/>
      <c r="K99" s="78"/>
      <c r="L99" s="118"/>
      <c r="M99" s="209"/>
      <c r="N99" s="78"/>
      <c r="O99" s="118"/>
      <c r="P99" s="210"/>
      <c r="Q99" s="78"/>
      <c r="R99" s="78"/>
      <c r="S99" s="78"/>
      <c r="T99" s="78"/>
      <c r="U99" s="118"/>
      <c r="V99" s="211"/>
      <c r="W99" s="78"/>
      <c r="X99" s="78"/>
      <c r="Y99" s="78"/>
      <c r="Z99" s="78"/>
      <c r="AA99" s="78"/>
      <c r="AB99" s="81"/>
      <c r="AC99" s="179"/>
      <c r="AD99" s="179"/>
      <c r="AE99" s="179"/>
      <c r="AF99" s="179"/>
      <c r="AG99" s="179"/>
      <c r="AH99" s="179"/>
      <c r="AI99" s="179"/>
      <c r="AJ99" s="179"/>
      <c r="AK99" s="179"/>
      <c r="AL99" s="179"/>
      <c r="AM99" s="179"/>
      <c r="AN99" s="179"/>
      <c r="AO99" s="179"/>
      <c r="AP99" s="179"/>
    </row>
    <row r="100" ht="14.25" customHeight="1">
      <c r="A100" s="179"/>
      <c r="B100" s="187"/>
      <c r="C100" s="78"/>
      <c r="D100" s="78"/>
      <c r="E100" s="78"/>
      <c r="F100" s="78"/>
      <c r="G100" s="78"/>
      <c r="H100" s="118"/>
      <c r="I100" s="188"/>
      <c r="J100" s="78"/>
      <c r="K100" s="78"/>
      <c r="L100" s="118"/>
      <c r="M100" s="209"/>
      <c r="N100" s="78"/>
      <c r="O100" s="118"/>
      <c r="P100" s="210"/>
      <c r="Q100" s="78"/>
      <c r="R100" s="78"/>
      <c r="S100" s="78"/>
      <c r="T100" s="78"/>
      <c r="U100" s="118"/>
      <c r="V100" s="211"/>
      <c r="W100" s="78"/>
      <c r="X100" s="78"/>
      <c r="Y100" s="78"/>
      <c r="Z100" s="78"/>
      <c r="AA100" s="78"/>
      <c r="AB100" s="81"/>
      <c r="AC100" s="179"/>
      <c r="AD100" s="179"/>
      <c r="AE100" s="179"/>
      <c r="AF100" s="179"/>
      <c r="AG100" s="179"/>
      <c r="AH100" s="179"/>
      <c r="AI100" s="179"/>
      <c r="AJ100" s="179"/>
      <c r="AK100" s="179"/>
      <c r="AL100" s="179"/>
      <c r="AM100" s="179"/>
      <c r="AN100" s="179"/>
      <c r="AO100" s="179"/>
      <c r="AP100" s="179"/>
    </row>
    <row r="101" ht="14.25" customHeight="1">
      <c r="A101" s="179"/>
      <c r="B101" s="187"/>
      <c r="C101" s="78"/>
      <c r="D101" s="78"/>
      <c r="E101" s="78"/>
      <c r="F101" s="78"/>
      <c r="G101" s="78"/>
      <c r="H101" s="118"/>
      <c r="I101" s="188"/>
      <c r="J101" s="78"/>
      <c r="K101" s="78"/>
      <c r="L101" s="118"/>
      <c r="M101" s="209"/>
      <c r="N101" s="78"/>
      <c r="O101" s="118"/>
      <c r="P101" s="216"/>
      <c r="Q101" s="78"/>
      <c r="R101" s="78"/>
      <c r="S101" s="78"/>
      <c r="T101" s="78"/>
      <c r="U101" s="118"/>
      <c r="V101" s="211"/>
      <c r="W101" s="78"/>
      <c r="X101" s="78"/>
      <c r="Y101" s="78"/>
      <c r="Z101" s="78"/>
      <c r="AA101" s="78"/>
      <c r="AB101" s="81"/>
      <c r="AC101" s="179"/>
      <c r="AD101" s="179"/>
      <c r="AE101" s="179"/>
      <c r="AF101" s="179"/>
      <c r="AG101" s="179"/>
      <c r="AH101" s="179"/>
      <c r="AI101" s="179"/>
      <c r="AJ101" s="179"/>
      <c r="AK101" s="179"/>
      <c r="AL101" s="179"/>
      <c r="AM101" s="179"/>
      <c r="AN101" s="179"/>
      <c r="AO101" s="179"/>
      <c r="AP101" s="179"/>
    </row>
    <row r="102" ht="14.25" customHeight="1">
      <c r="A102" s="179"/>
      <c r="B102" s="187"/>
      <c r="C102" s="78"/>
      <c r="D102" s="78"/>
      <c r="E102" s="78"/>
      <c r="F102" s="78"/>
      <c r="G102" s="78"/>
      <c r="H102" s="118"/>
      <c r="I102" s="188"/>
      <c r="J102" s="78"/>
      <c r="K102" s="78"/>
      <c r="L102" s="118"/>
      <c r="M102" s="209"/>
      <c r="N102" s="78"/>
      <c r="O102" s="118"/>
      <c r="P102" s="216"/>
      <c r="Q102" s="78"/>
      <c r="R102" s="78"/>
      <c r="S102" s="78"/>
      <c r="T102" s="78"/>
      <c r="U102" s="118"/>
      <c r="V102" s="211"/>
      <c r="W102" s="78"/>
      <c r="X102" s="78"/>
      <c r="Y102" s="78"/>
      <c r="Z102" s="78"/>
      <c r="AA102" s="78"/>
      <c r="AB102" s="81"/>
      <c r="AC102" s="179"/>
      <c r="AD102" s="179"/>
      <c r="AE102" s="179"/>
      <c r="AF102" s="179"/>
      <c r="AG102" s="179"/>
      <c r="AH102" s="179"/>
      <c r="AI102" s="179"/>
      <c r="AJ102" s="179"/>
      <c r="AK102" s="179"/>
      <c r="AL102" s="179"/>
      <c r="AM102" s="179"/>
      <c r="AN102" s="179"/>
      <c r="AO102" s="179"/>
      <c r="AP102" s="179"/>
    </row>
    <row r="103" ht="14.25" customHeight="1">
      <c r="A103" s="179"/>
      <c r="B103" s="187"/>
      <c r="C103" s="78"/>
      <c r="D103" s="78"/>
      <c r="E103" s="78"/>
      <c r="F103" s="78"/>
      <c r="G103" s="78"/>
      <c r="H103" s="118"/>
      <c r="I103" s="188"/>
      <c r="J103" s="78"/>
      <c r="K103" s="78"/>
      <c r="L103" s="118"/>
      <c r="M103" s="209"/>
      <c r="N103" s="78"/>
      <c r="O103" s="118"/>
      <c r="P103" s="216"/>
      <c r="Q103" s="78"/>
      <c r="R103" s="78"/>
      <c r="S103" s="78"/>
      <c r="T103" s="78"/>
      <c r="U103" s="118"/>
      <c r="V103" s="211"/>
      <c r="W103" s="78"/>
      <c r="X103" s="78"/>
      <c r="Y103" s="78"/>
      <c r="Z103" s="78"/>
      <c r="AA103" s="78"/>
      <c r="AB103" s="81"/>
      <c r="AC103" s="179"/>
      <c r="AD103" s="179"/>
      <c r="AE103" s="179"/>
      <c r="AF103" s="179"/>
      <c r="AG103" s="179"/>
      <c r="AH103" s="179"/>
      <c r="AI103" s="179"/>
      <c r="AJ103" s="179"/>
      <c r="AK103" s="179"/>
      <c r="AL103" s="179"/>
      <c r="AM103" s="179"/>
      <c r="AN103" s="179"/>
      <c r="AO103" s="179"/>
      <c r="AP103" s="179"/>
    </row>
    <row r="104" ht="14.25" customHeight="1">
      <c r="A104" s="179"/>
      <c r="B104" s="187"/>
      <c r="C104" s="78"/>
      <c r="D104" s="78"/>
      <c r="E104" s="78"/>
      <c r="F104" s="78"/>
      <c r="G104" s="78"/>
      <c r="H104" s="118"/>
      <c r="I104" s="188"/>
      <c r="J104" s="78"/>
      <c r="K104" s="78"/>
      <c r="L104" s="118"/>
      <c r="M104" s="209"/>
      <c r="N104" s="78"/>
      <c r="O104" s="118"/>
      <c r="P104" s="216"/>
      <c r="Q104" s="78"/>
      <c r="R104" s="78"/>
      <c r="S104" s="78"/>
      <c r="T104" s="78"/>
      <c r="U104" s="118"/>
      <c r="V104" s="211"/>
      <c r="W104" s="78"/>
      <c r="X104" s="78"/>
      <c r="Y104" s="78"/>
      <c r="Z104" s="78"/>
      <c r="AA104" s="78"/>
      <c r="AB104" s="81"/>
      <c r="AC104" s="179"/>
      <c r="AD104" s="179"/>
      <c r="AE104" s="179"/>
      <c r="AF104" s="179"/>
      <c r="AG104" s="179"/>
      <c r="AH104" s="179"/>
      <c r="AI104" s="179"/>
      <c r="AJ104" s="179"/>
      <c r="AK104" s="179"/>
      <c r="AL104" s="179"/>
      <c r="AM104" s="179"/>
      <c r="AN104" s="179"/>
      <c r="AO104" s="179"/>
      <c r="AP104" s="179"/>
    </row>
    <row r="105" ht="14.25" customHeight="1">
      <c r="A105" s="179"/>
      <c r="B105" s="187"/>
      <c r="C105" s="78"/>
      <c r="D105" s="78"/>
      <c r="E105" s="78"/>
      <c r="F105" s="78"/>
      <c r="G105" s="78"/>
      <c r="H105" s="118"/>
      <c r="I105" s="188"/>
      <c r="J105" s="78"/>
      <c r="K105" s="78"/>
      <c r="L105" s="118"/>
      <c r="M105" s="209"/>
      <c r="N105" s="78"/>
      <c r="O105" s="118"/>
      <c r="P105" s="216"/>
      <c r="Q105" s="78"/>
      <c r="R105" s="78"/>
      <c r="S105" s="78"/>
      <c r="T105" s="78"/>
      <c r="U105" s="118"/>
      <c r="V105" s="211"/>
      <c r="W105" s="78"/>
      <c r="X105" s="78"/>
      <c r="Y105" s="78"/>
      <c r="Z105" s="78"/>
      <c r="AA105" s="78"/>
      <c r="AB105" s="81"/>
      <c r="AC105" s="179"/>
      <c r="AD105" s="179"/>
      <c r="AE105" s="179"/>
      <c r="AF105" s="179"/>
      <c r="AG105" s="179"/>
      <c r="AH105" s="179"/>
      <c r="AI105" s="179"/>
      <c r="AJ105" s="179"/>
      <c r="AK105" s="179"/>
      <c r="AL105" s="179"/>
      <c r="AM105" s="179"/>
      <c r="AN105" s="179"/>
      <c r="AO105" s="179"/>
      <c r="AP105" s="179"/>
    </row>
    <row r="106" ht="14.25" customHeight="1">
      <c r="A106" s="179"/>
      <c r="B106" s="187"/>
      <c r="C106" s="78"/>
      <c r="D106" s="78"/>
      <c r="E106" s="78"/>
      <c r="F106" s="78"/>
      <c r="G106" s="78"/>
      <c r="H106" s="118"/>
      <c r="I106" s="188"/>
      <c r="J106" s="78"/>
      <c r="K106" s="78"/>
      <c r="L106" s="118"/>
      <c r="M106" s="217" t="b">
        <v>0</v>
      </c>
      <c r="N106" s="78"/>
      <c r="O106" s="118"/>
      <c r="P106" s="216"/>
      <c r="Q106" s="78"/>
      <c r="R106" s="78"/>
      <c r="S106" s="78"/>
      <c r="T106" s="78"/>
      <c r="U106" s="118"/>
      <c r="V106" s="211"/>
      <c r="W106" s="78"/>
      <c r="X106" s="78"/>
      <c r="Y106" s="78"/>
      <c r="Z106" s="78"/>
      <c r="AA106" s="78"/>
      <c r="AB106" s="81"/>
      <c r="AC106" s="179"/>
      <c r="AD106" s="179"/>
      <c r="AE106" s="179"/>
      <c r="AF106" s="179"/>
      <c r="AG106" s="179"/>
      <c r="AH106" s="179"/>
      <c r="AI106" s="179"/>
      <c r="AJ106" s="179"/>
      <c r="AK106" s="179"/>
      <c r="AL106" s="179"/>
      <c r="AM106" s="179"/>
      <c r="AN106" s="179"/>
      <c r="AO106" s="179"/>
      <c r="AP106" s="179"/>
    </row>
    <row r="107" ht="14.25" customHeight="1">
      <c r="A107" s="179"/>
      <c r="B107" s="187"/>
      <c r="C107" s="78"/>
      <c r="D107" s="78"/>
      <c r="E107" s="78"/>
      <c r="F107" s="78"/>
      <c r="G107" s="78"/>
      <c r="H107" s="118"/>
      <c r="I107" s="188"/>
      <c r="J107" s="78"/>
      <c r="K107" s="78"/>
      <c r="L107" s="118"/>
      <c r="M107" s="217" t="b">
        <v>0</v>
      </c>
      <c r="N107" s="78"/>
      <c r="O107" s="118"/>
      <c r="P107" s="216"/>
      <c r="Q107" s="78"/>
      <c r="R107" s="78"/>
      <c r="S107" s="78"/>
      <c r="T107" s="78"/>
      <c r="U107" s="118"/>
      <c r="V107" s="211"/>
      <c r="W107" s="78"/>
      <c r="X107" s="78"/>
      <c r="Y107" s="78"/>
      <c r="Z107" s="78"/>
      <c r="AA107" s="78"/>
      <c r="AB107" s="81"/>
      <c r="AC107" s="179"/>
      <c r="AD107" s="179"/>
      <c r="AE107" s="179"/>
      <c r="AF107" s="179"/>
      <c r="AG107" s="179"/>
      <c r="AH107" s="179"/>
      <c r="AI107" s="179"/>
      <c r="AJ107" s="179"/>
      <c r="AK107" s="179"/>
      <c r="AL107" s="179"/>
      <c r="AM107" s="179"/>
      <c r="AN107" s="179"/>
      <c r="AO107" s="179"/>
      <c r="AP107" s="179"/>
    </row>
    <row r="108" ht="14.25" customHeight="1">
      <c r="A108" s="179"/>
      <c r="B108" s="187"/>
      <c r="C108" s="78"/>
      <c r="D108" s="78"/>
      <c r="E108" s="78"/>
      <c r="F108" s="78"/>
      <c r="G108" s="78"/>
      <c r="H108" s="118"/>
      <c r="I108" s="188"/>
      <c r="J108" s="78"/>
      <c r="K108" s="78"/>
      <c r="L108" s="118"/>
      <c r="M108" s="217" t="b">
        <v>0</v>
      </c>
      <c r="N108" s="78"/>
      <c r="O108" s="118"/>
      <c r="P108" s="216"/>
      <c r="Q108" s="78"/>
      <c r="R108" s="78"/>
      <c r="S108" s="78"/>
      <c r="T108" s="78"/>
      <c r="U108" s="118"/>
      <c r="V108" s="211"/>
      <c r="W108" s="78"/>
      <c r="X108" s="78"/>
      <c r="Y108" s="78"/>
      <c r="Z108" s="78"/>
      <c r="AA108" s="78"/>
      <c r="AB108" s="81"/>
      <c r="AC108" s="179"/>
      <c r="AD108" s="179"/>
      <c r="AE108" s="179"/>
      <c r="AF108" s="179"/>
      <c r="AG108" s="179"/>
      <c r="AH108" s="179"/>
      <c r="AI108" s="179"/>
      <c r="AJ108" s="179"/>
      <c r="AK108" s="179"/>
      <c r="AL108" s="179"/>
      <c r="AM108" s="179"/>
      <c r="AN108" s="179"/>
      <c r="AO108" s="179"/>
      <c r="AP108" s="179"/>
    </row>
    <row r="109" ht="14.25" customHeight="1">
      <c r="A109" s="179"/>
      <c r="B109" s="187"/>
      <c r="C109" s="78"/>
      <c r="D109" s="78"/>
      <c r="E109" s="78"/>
      <c r="F109" s="78"/>
      <c r="G109" s="78"/>
      <c r="H109" s="118"/>
      <c r="I109" s="188"/>
      <c r="J109" s="78"/>
      <c r="K109" s="78"/>
      <c r="L109" s="118"/>
      <c r="M109" s="217" t="b">
        <v>0</v>
      </c>
      <c r="N109" s="78"/>
      <c r="O109" s="118"/>
      <c r="P109" s="210"/>
      <c r="Q109" s="78"/>
      <c r="R109" s="78"/>
      <c r="S109" s="78"/>
      <c r="T109" s="78"/>
      <c r="U109" s="118"/>
      <c r="V109" s="211"/>
      <c r="W109" s="78"/>
      <c r="X109" s="78"/>
      <c r="Y109" s="78"/>
      <c r="Z109" s="78"/>
      <c r="AA109" s="78"/>
      <c r="AB109" s="81"/>
      <c r="AC109" s="179"/>
      <c r="AD109" s="179"/>
      <c r="AE109" s="179"/>
      <c r="AF109" s="179"/>
      <c r="AG109" s="179"/>
      <c r="AH109" s="179"/>
      <c r="AI109" s="179"/>
      <c r="AJ109" s="179"/>
      <c r="AK109" s="179"/>
      <c r="AL109" s="179"/>
      <c r="AM109" s="179"/>
      <c r="AN109" s="179"/>
      <c r="AO109" s="179"/>
      <c r="AP109" s="179"/>
    </row>
    <row r="110" ht="14.25" customHeight="1">
      <c r="A110" s="179"/>
      <c r="B110" s="187"/>
      <c r="C110" s="78"/>
      <c r="D110" s="78"/>
      <c r="E110" s="78"/>
      <c r="F110" s="78"/>
      <c r="G110" s="78"/>
      <c r="H110" s="118"/>
      <c r="I110" s="188"/>
      <c r="J110" s="78"/>
      <c r="K110" s="78"/>
      <c r="L110" s="118"/>
      <c r="M110" s="217" t="b">
        <v>0</v>
      </c>
      <c r="N110" s="78"/>
      <c r="O110" s="118"/>
      <c r="P110" s="210"/>
      <c r="Q110" s="78"/>
      <c r="R110" s="78"/>
      <c r="S110" s="78"/>
      <c r="T110" s="78"/>
      <c r="U110" s="118"/>
      <c r="V110" s="211"/>
      <c r="W110" s="78"/>
      <c r="X110" s="78"/>
      <c r="Y110" s="78"/>
      <c r="Z110" s="78"/>
      <c r="AA110" s="78"/>
      <c r="AB110" s="81"/>
      <c r="AC110" s="179"/>
      <c r="AD110" s="179"/>
      <c r="AE110" s="179"/>
      <c r="AF110" s="179"/>
      <c r="AG110" s="179"/>
      <c r="AH110" s="179"/>
      <c r="AI110" s="179"/>
      <c r="AJ110" s="179"/>
      <c r="AK110" s="179"/>
      <c r="AL110" s="179"/>
      <c r="AM110" s="179"/>
      <c r="AN110" s="179"/>
      <c r="AO110" s="179"/>
      <c r="AP110" s="179"/>
    </row>
    <row r="111" ht="14.25" customHeight="1">
      <c r="A111" s="179"/>
      <c r="B111" s="187"/>
      <c r="C111" s="78"/>
      <c r="D111" s="78"/>
      <c r="E111" s="78"/>
      <c r="F111" s="78"/>
      <c r="G111" s="78"/>
      <c r="H111" s="118"/>
      <c r="I111" s="188"/>
      <c r="J111" s="78"/>
      <c r="K111" s="78"/>
      <c r="L111" s="118"/>
      <c r="M111" s="217" t="b">
        <v>0</v>
      </c>
      <c r="N111" s="78"/>
      <c r="O111" s="118"/>
      <c r="P111" s="210"/>
      <c r="Q111" s="78"/>
      <c r="R111" s="78"/>
      <c r="S111" s="78"/>
      <c r="T111" s="78"/>
      <c r="U111" s="118"/>
      <c r="V111" s="211"/>
      <c r="W111" s="78"/>
      <c r="X111" s="78"/>
      <c r="Y111" s="78"/>
      <c r="Z111" s="78"/>
      <c r="AA111" s="78"/>
      <c r="AB111" s="81"/>
      <c r="AC111" s="179"/>
      <c r="AD111" s="179"/>
      <c r="AE111" s="179"/>
      <c r="AF111" s="179"/>
      <c r="AG111" s="179"/>
      <c r="AH111" s="179"/>
      <c r="AI111" s="179"/>
      <c r="AJ111" s="179"/>
      <c r="AK111" s="179"/>
      <c r="AL111" s="179"/>
      <c r="AM111" s="179"/>
      <c r="AN111" s="179"/>
      <c r="AO111" s="179"/>
      <c r="AP111" s="179"/>
    </row>
    <row r="112" ht="14.25" customHeight="1">
      <c r="A112" s="179"/>
      <c r="B112" s="187"/>
      <c r="C112" s="78"/>
      <c r="D112" s="78"/>
      <c r="E112" s="78"/>
      <c r="F112" s="78"/>
      <c r="G112" s="78"/>
      <c r="H112" s="118"/>
      <c r="I112" s="188"/>
      <c r="J112" s="78"/>
      <c r="K112" s="78"/>
      <c r="L112" s="118"/>
      <c r="M112" s="217" t="b">
        <v>0</v>
      </c>
      <c r="N112" s="78"/>
      <c r="O112" s="118"/>
      <c r="P112" s="210"/>
      <c r="Q112" s="78"/>
      <c r="R112" s="78"/>
      <c r="S112" s="78"/>
      <c r="T112" s="78"/>
      <c r="U112" s="118"/>
      <c r="V112" s="211"/>
      <c r="W112" s="78"/>
      <c r="X112" s="78"/>
      <c r="Y112" s="78"/>
      <c r="Z112" s="78"/>
      <c r="AA112" s="78"/>
      <c r="AB112" s="81"/>
      <c r="AC112" s="179"/>
      <c r="AD112" s="179"/>
      <c r="AE112" s="179"/>
      <c r="AF112" s="179"/>
      <c r="AG112" s="179"/>
      <c r="AH112" s="179"/>
      <c r="AI112" s="179"/>
      <c r="AJ112" s="179"/>
      <c r="AK112" s="179"/>
      <c r="AL112" s="179"/>
      <c r="AM112" s="179"/>
      <c r="AN112" s="179"/>
      <c r="AO112" s="179"/>
      <c r="AP112" s="179"/>
    </row>
    <row r="113" ht="14.25" customHeight="1">
      <c r="A113" s="179"/>
      <c r="B113" s="187"/>
      <c r="C113" s="78"/>
      <c r="D113" s="78"/>
      <c r="E113" s="78"/>
      <c r="F113" s="78"/>
      <c r="G113" s="78"/>
      <c r="H113" s="118"/>
      <c r="I113" s="188"/>
      <c r="J113" s="78"/>
      <c r="K113" s="78"/>
      <c r="L113" s="118"/>
      <c r="M113" s="217" t="b">
        <v>0</v>
      </c>
      <c r="N113" s="78"/>
      <c r="O113" s="118"/>
      <c r="P113" s="210"/>
      <c r="Q113" s="78"/>
      <c r="R113" s="78"/>
      <c r="S113" s="78"/>
      <c r="T113" s="78"/>
      <c r="U113" s="118"/>
      <c r="V113" s="211"/>
      <c r="W113" s="78"/>
      <c r="X113" s="78"/>
      <c r="Y113" s="78"/>
      <c r="Z113" s="78"/>
      <c r="AA113" s="78"/>
      <c r="AB113" s="81"/>
      <c r="AC113" s="179"/>
      <c r="AD113" s="179"/>
      <c r="AE113" s="179"/>
      <c r="AF113" s="179"/>
      <c r="AG113" s="179"/>
      <c r="AH113" s="179"/>
      <c r="AI113" s="179"/>
      <c r="AJ113" s="179"/>
      <c r="AK113" s="179"/>
      <c r="AL113" s="179"/>
      <c r="AM113" s="179"/>
      <c r="AN113" s="179"/>
      <c r="AO113" s="179"/>
      <c r="AP113" s="179"/>
    </row>
    <row r="114" ht="14.25" customHeight="1">
      <c r="A114" s="179"/>
      <c r="B114" s="187"/>
      <c r="C114" s="78"/>
      <c r="D114" s="78"/>
      <c r="E114" s="78"/>
      <c r="F114" s="78"/>
      <c r="G114" s="78"/>
      <c r="H114" s="118"/>
      <c r="I114" s="188"/>
      <c r="J114" s="78"/>
      <c r="K114" s="78"/>
      <c r="L114" s="118"/>
      <c r="M114" s="217" t="b">
        <v>0</v>
      </c>
      <c r="N114" s="78"/>
      <c r="O114" s="118"/>
      <c r="P114" s="210"/>
      <c r="Q114" s="78"/>
      <c r="R114" s="78"/>
      <c r="S114" s="78"/>
      <c r="T114" s="78"/>
      <c r="U114" s="118"/>
      <c r="V114" s="211"/>
      <c r="W114" s="78"/>
      <c r="X114" s="78"/>
      <c r="Y114" s="78"/>
      <c r="Z114" s="78"/>
      <c r="AA114" s="78"/>
      <c r="AB114" s="81"/>
      <c r="AC114" s="179"/>
      <c r="AD114" s="179"/>
      <c r="AE114" s="179"/>
      <c r="AF114" s="179"/>
      <c r="AG114" s="179"/>
      <c r="AH114" s="179"/>
      <c r="AI114" s="179"/>
      <c r="AJ114" s="179"/>
      <c r="AK114" s="179"/>
      <c r="AL114" s="179"/>
      <c r="AM114" s="179"/>
      <c r="AN114" s="179"/>
      <c r="AO114" s="179"/>
      <c r="AP114" s="179"/>
    </row>
    <row r="115" ht="14.25" customHeight="1">
      <c r="A115" s="179"/>
      <c r="B115" s="187"/>
      <c r="C115" s="78"/>
      <c r="D115" s="78"/>
      <c r="E115" s="78"/>
      <c r="F115" s="78"/>
      <c r="G115" s="78"/>
      <c r="H115" s="118"/>
      <c r="I115" s="188"/>
      <c r="J115" s="78"/>
      <c r="K115" s="78"/>
      <c r="L115" s="118"/>
      <c r="M115" s="217" t="b">
        <v>0</v>
      </c>
      <c r="N115" s="78"/>
      <c r="O115" s="118"/>
      <c r="P115" s="210"/>
      <c r="Q115" s="78"/>
      <c r="R115" s="78"/>
      <c r="S115" s="78"/>
      <c r="T115" s="78"/>
      <c r="U115" s="118"/>
      <c r="V115" s="211"/>
      <c r="W115" s="78"/>
      <c r="X115" s="78"/>
      <c r="Y115" s="78"/>
      <c r="Z115" s="78"/>
      <c r="AA115" s="78"/>
      <c r="AB115" s="81"/>
      <c r="AC115" s="179"/>
      <c r="AD115" s="179"/>
      <c r="AE115" s="179"/>
      <c r="AF115" s="179"/>
      <c r="AG115" s="179"/>
      <c r="AH115" s="179"/>
      <c r="AI115" s="179"/>
      <c r="AJ115" s="179"/>
      <c r="AK115" s="179"/>
      <c r="AL115" s="179"/>
      <c r="AM115" s="179"/>
      <c r="AN115" s="179"/>
      <c r="AO115" s="179"/>
      <c r="AP115" s="179"/>
    </row>
    <row r="116" ht="14.25" customHeight="1">
      <c r="A116" s="179"/>
      <c r="B116" s="187"/>
      <c r="C116" s="78"/>
      <c r="D116" s="78"/>
      <c r="E116" s="78"/>
      <c r="F116" s="78"/>
      <c r="G116" s="78"/>
      <c r="H116" s="118"/>
      <c r="I116" s="188"/>
      <c r="J116" s="78"/>
      <c r="K116" s="78"/>
      <c r="L116" s="118"/>
      <c r="M116" s="217" t="b">
        <v>0</v>
      </c>
      <c r="N116" s="78"/>
      <c r="O116" s="118"/>
      <c r="P116" s="210"/>
      <c r="Q116" s="78"/>
      <c r="R116" s="78"/>
      <c r="S116" s="78"/>
      <c r="T116" s="78"/>
      <c r="U116" s="118"/>
      <c r="V116" s="211"/>
      <c r="W116" s="78"/>
      <c r="X116" s="78"/>
      <c r="Y116" s="78"/>
      <c r="Z116" s="78"/>
      <c r="AA116" s="78"/>
      <c r="AB116" s="81"/>
      <c r="AC116" s="179"/>
      <c r="AD116" s="179"/>
      <c r="AE116" s="179"/>
      <c r="AF116" s="179"/>
      <c r="AG116" s="179"/>
      <c r="AH116" s="179"/>
      <c r="AI116" s="179"/>
      <c r="AJ116" s="179"/>
      <c r="AK116" s="179"/>
      <c r="AL116" s="179"/>
      <c r="AM116" s="179"/>
      <c r="AN116" s="179"/>
      <c r="AO116" s="179"/>
      <c r="AP116" s="179"/>
    </row>
    <row r="117" ht="14.25" customHeight="1">
      <c r="A117" s="179"/>
      <c r="B117" s="187"/>
      <c r="C117" s="78"/>
      <c r="D117" s="78"/>
      <c r="E117" s="78"/>
      <c r="F117" s="78"/>
      <c r="G117" s="78"/>
      <c r="H117" s="118"/>
      <c r="I117" s="188"/>
      <c r="J117" s="78"/>
      <c r="K117" s="78"/>
      <c r="L117" s="118"/>
      <c r="M117" s="217" t="b">
        <v>0</v>
      </c>
      <c r="N117" s="78"/>
      <c r="O117" s="118"/>
      <c r="P117" s="210"/>
      <c r="Q117" s="78"/>
      <c r="R117" s="78"/>
      <c r="S117" s="78"/>
      <c r="T117" s="78"/>
      <c r="U117" s="118"/>
      <c r="V117" s="211"/>
      <c r="W117" s="78"/>
      <c r="X117" s="78"/>
      <c r="Y117" s="78"/>
      <c r="Z117" s="78"/>
      <c r="AA117" s="78"/>
      <c r="AB117" s="81"/>
      <c r="AC117" s="179"/>
      <c r="AD117" s="179"/>
      <c r="AE117" s="179"/>
      <c r="AF117" s="179"/>
      <c r="AG117" s="179"/>
      <c r="AH117" s="179"/>
      <c r="AI117" s="179"/>
      <c r="AJ117" s="179"/>
      <c r="AK117" s="179"/>
      <c r="AL117" s="179"/>
      <c r="AM117" s="179"/>
      <c r="AN117" s="179"/>
      <c r="AO117" s="179"/>
      <c r="AP117" s="179"/>
    </row>
    <row r="118" ht="14.25" customHeight="1">
      <c r="A118" s="179"/>
      <c r="B118" s="187"/>
      <c r="C118" s="78"/>
      <c r="D118" s="78"/>
      <c r="E118" s="78"/>
      <c r="F118" s="78"/>
      <c r="G118" s="78"/>
      <c r="H118" s="118"/>
      <c r="I118" s="188"/>
      <c r="J118" s="78"/>
      <c r="K118" s="78"/>
      <c r="L118" s="118"/>
      <c r="M118" s="217" t="b">
        <v>0</v>
      </c>
      <c r="N118" s="78"/>
      <c r="O118" s="118"/>
      <c r="P118" s="210"/>
      <c r="Q118" s="78"/>
      <c r="R118" s="78"/>
      <c r="S118" s="78"/>
      <c r="T118" s="78"/>
      <c r="U118" s="118"/>
      <c r="V118" s="211"/>
      <c r="W118" s="78"/>
      <c r="X118" s="78"/>
      <c r="Y118" s="78"/>
      <c r="Z118" s="78"/>
      <c r="AA118" s="78"/>
      <c r="AB118" s="81"/>
      <c r="AC118" s="179"/>
      <c r="AD118" s="179"/>
      <c r="AE118" s="179"/>
      <c r="AF118" s="179"/>
      <c r="AG118" s="179"/>
      <c r="AH118" s="179"/>
      <c r="AI118" s="179"/>
      <c r="AJ118" s="179"/>
      <c r="AK118" s="179"/>
      <c r="AL118" s="179"/>
      <c r="AM118" s="179"/>
      <c r="AN118" s="179"/>
      <c r="AO118" s="179"/>
      <c r="AP118" s="179"/>
    </row>
    <row r="119" ht="14.25" customHeight="1">
      <c r="A119" s="179"/>
      <c r="B119" s="187"/>
      <c r="C119" s="78"/>
      <c r="D119" s="78"/>
      <c r="E119" s="78"/>
      <c r="F119" s="78"/>
      <c r="G119" s="78"/>
      <c r="H119" s="118"/>
      <c r="I119" s="188"/>
      <c r="J119" s="78"/>
      <c r="K119" s="78"/>
      <c r="L119" s="118"/>
      <c r="M119" s="217" t="b">
        <v>0</v>
      </c>
      <c r="N119" s="78"/>
      <c r="O119" s="118"/>
      <c r="P119" s="210"/>
      <c r="Q119" s="78"/>
      <c r="R119" s="78"/>
      <c r="S119" s="78"/>
      <c r="T119" s="78"/>
      <c r="U119" s="118"/>
      <c r="V119" s="211"/>
      <c r="W119" s="78"/>
      <c r="X119" s="78"/>
      <c r="Y119" s="78"/>
      <c r="Z119" s="78"/>
      <c r="AA119" s="78"/>
      <c r="AB119" s="81"/>
      <c r="AC119" s="179"/>
      <c r="AD119" s="179"/>
      <c r="AE119" s="179"/>
      <c r="AF119" s="179"/>
      <c r="AG119" s="179"/>
      <c r="AH119" s="179"/>
      <c r="AI119" s="179"/>
      <c r="AJ119" s="179"/>
      <c r="AK119" s="179"/>
      <c r="AL119" s="179"/>
      <c r="AM119" s="179"/>
      <c r="AN119" s="179"/>
      <c r="AO119" s="179"/>
      <c r="AP119" s="179"/>
    </row>
    <row r="120" ht="14.25" customHeight="1">
      <c r="A120" s="179"/>
      <c r="B120" s="187"/>
      <c r="C120" s="78"/>
      <c r="D120" s="78"/>
      <c r="E120" s="78"/>
      <c r="F120" s="78"/>
      <c r="G120" s="78"/>
      <c r="H120" s="118"/>
      <c r="I120" s="188"/>
      <c r="J120" s="78"/>
      <c r="K120" s="78"/>
      <c r="L120" s="118"/>
      <c r="M120" s="217" t="b">
        <v>0</v>
      </c>
      <c r="N120" s="78"/>
      <c r="O120" s="118"/>
      <c r="P120" s="210"/>
      <c r="Q120" s="78"/>
      <c r="R120" s="78"/>
      <c r="S120" s="78"/>
      <c r="T120" s="78"/>
      <c r="U120" s="118"/>
      <c r="V120" s="211"/>
      <c r="W120" s="78"/>
      <c r="X120" s="78"/>
      <c r="Y120" s="78"/>
      <c r="Z120" s="78"/>
      <c r="AA120" s="78"/>
      <c r="AB120" s="81"/>
      <c r="AC120" s="179"/>
      <c r="AD120" s="179"/>
      <c r="AE120" s="179"/>
      <c r="AF120" s="179"/>
      <c r="AG120" s="179"/>
      <c r="AH120" s="179"/>
      <c r="AI120" s="179"/>
      <c r="AJ120" s="179"/>
      <c r="AK120" s="179"/>
      <c r="AL120" s="179"/>
      <c r="AM120" s="179"/>
      <c r="AN120" s="179"/>
      <c r="AO120" s="179"/>
      <c r="AP120" s="179"/>
    </row>
    <row r="121" ht="14.25" customHeight="1">
      <c r="A121" s="179"/>
      <c r="B121" s="187"/>
      <c r="C121" s="78"/>
      <c r="D121" s="78"/>
      <c r="E121" s="78"/>
      <c r="F121" s="78"/>
      <c r="G121" s="78"/>
      <c r="H121" s="118"/>
      <c r="I121" s="188"/>
      <c r="J121" s="78"/>
      <c r="K121" s="78"/>
      <c r="L121" s="118"/>
      <c r="M121" s="217" t="b">
        <v>0</v>
      </c>
      <c r="N121" s="78"/>
      <c r="O121" s="118"/>
      <c r="P121" s="210"/>
      <c r="Q121" s="78"/>
      <c r="R121" s="78"/>
      <c r="S121" s="78"/>
      <c r="T121" s="78"/>
      <c r="U121" s="118"/>
      <c r="V121" s="211"/>
      <c r="W121" s="78"/>
      <c r="X121" s="78"/>
      <c r="Y121" s="78"/>
      <c r="Z121" s="78"/>
      <c r="AA121" s="78"/>
      <c r="AB121" s="81"/>
      <c r="AC121" s="179"/>
      <c r="AD121" s="179"/>
      <c r="AE121" s="179"/>
      <c r="AF121" s="179"/>
      <c r="AG121" s="179"/>
      <c r="AH121" s="179"/>
      <c r="AI121" s="179"/>
      <c r="AJ121" s="179"/>
      <c r="AK121" s="179"/>
      <c r="AL121" s="179"/>
      <c r="AM121" s="179"/>
      <c r="AN121" s="179"/>
      <c r="AO121" s="179"/>
      <c r="AP121" s="179"/>
    </row>
    <row r="122" ht="14.25" customHeight="1">
      <c r="A122" s="179"/>
      <c r="B122" s="187"/>
      <c r="C122" s="78"/>
      <c r="D122" s="78"/>
      <c r="E122" s="78"/>
      <c r="F122" s="78"/>
      <c r="G122" s="78"/>
      <c r="H122" s="118"/>
      <c r="I122" s="188"/>
      <c r="J122" s="78"/>
      <c r="K122" s="78"/>
      <c r="L122" s="118"/>
      <c r="M122" s="217" t="b">
        <v>0</v>
      </c>
      <c r="N122" s="78"/>
      <c r="O122" s="118"/>
      <c r="P122" s="210"/>
      <c r="Q122" s="78"/>
      <c r="R122" s="78"/>
      <c r="S122" s="78"/>
      <c r="T122" s="78"/>
      <c r="U122" s="118"/>
      <c r="V122" s="211"/>
      <c r="W122" s="78"/>
      <c r="X122" s="78"/>
      <c r="Y122" s="78"/>
      <c r="Z122" s="78"/>
      <c r="AA122" s="78"/>
      <c r="AB122" s="81"/>
      <c r="AC122" s="179"/>
      <c r="AD122" s="179"/>
      <c r="AE122" s="179"/>
      <c r="AF122" s="179"/>
      <c r="AG122" s="179"/>
      <c r="AH122" s="179"/>
      <c r="AI122" s="179"/>
      <c r="AJ122" s="179"/>
      <c r="AK122" s="179"/>
      <c r="AL122" s="179"/>
      <c r="AM122" s="179"/>
      <c r="AN122" s="179"/>
      <c r="AO122" s="179"/>
      <c r="AP122" s="179"/>
    </row>
    <row r="123" ht="14.25" customHeight="1">
      <c r="A123" s="179"/>
      <c r="B123" s="187"/>
      <c r="C123" s="78"/>
      <c r="D123" s="78"/>
      <c r="E123" s="78"/>
      <c r="F123" s="78"/>
      <c r="G123" s="78"/>
      <c r="H123" s="118"/>
      <c r="I123" s="188"/>
      <c r="J123" s="78"/>
      <c r="K123" s="78"/>
      <c r="L123" s="118"/>
      <c r="M123" s="217" t="b">
        <v>0</v>
      </c>
      <c r="N123" s="78"/>
      <c r="O123" s="118"/>
      <c r="P123" s="210"/>
      <c r="Q123" s="78"/>
      <c r="R123" s="78"/>
      <c r="S123" s="78"/>
      <c r="T123" s="78"/>
      <c r="U123" s="118"/>
      <c r="V123" s="211"/>
      <c r="W123" s="78"/>
      <c r="X123" s="78"/>
      <c r="Y123" s="78"/>
      <c r="Z123" s="78"/>
      <c r="AA123" s="78"/>
      <c r="AB123" s="81"/>
      <c r="AC123" s="179"/>
      <c r="AD123" s="179"/>
      <c r="AE123" s="179"/>
      <c r="AF123" s="179"/>
      <c r="AG123" s="179"/>
      <c r="AH123" s="179"/>
      <c r="AI123" s="179"/>
      <c r="AJ123" s="179"/>
      <c r="AK123" s="179"/>
      <c r="AL123" s="179"/>
      <c r="AM123" s="179"/>
      <c r="AN123" s="179"/>
      <c r="AO123" s="179"/>
      <c r="AP123" s="179"/>
    </row>
    <row r="124" ht="14.25" customHeight="1">
      <c r="A124" s="179"/>
      <c r="B124" s="187"/>
      <c r="C124" s="78"/>
      <c r="D124" s="78"/>
      <c r="E124" s="78"/>
      <c r="F124" s="78"/>
      <c r="G124" s="78"/>
      <c r="H124" s="118"/>
      <c r="I124" s="188"/>
      <c r="J124" s="78"/>
      <c r="K124" s="78"/>
      <c r="L124" s="118"/>
      <c r="M124" s="217" t="b">
        <v>0</v>
      </c>
      <c r="N124" s="78"/>
      <c r="O124" s="118"/>
      <c r="P124" s="210"/>
      <c r="Q124" s="78"/>
      <c r="R124" s="78"/>
      <c r="S124" s="78"/>
      <c r="T124" s="78"/>
      <c r="U124" s="118"/>
      <c r="V124" s="211"/>
      <c r="W124" s="78"/>
      <c r="X124" s="78"/>
      <c r="Y124" s="78"/>
      <c r="Z124" s="78"/>
      <c r="AA124" s="78"/>
      <c r="AB124" s="81"/>
      <c r="AC124" s="179"/>
      <c r="AD124" s="179"/>
      <c r="AE124" s="179"/>
      <c r="AF124" s="179"/>
      <c r="AG124" s="179"/>
      <c r="AH124" s="179"/>
      <c r="AI124" s="179"/>
      <c r="AJ124" s="179"/>
      <c r="AK124" s="179"/>
      <c r="AL124" s="179"/>
      <c r="AM124" s="179"/>
      <c r="AN124" s="179"/>
      <c r="AO124" s="179"/>
      <c r="AP124" s="179"/>
    </row>
    <row r="125" ht="14.25" customHeight="1">
      <c r="A125" s="179"/>
      <c r="B125" s="187"/>
      <c r="C125" s="78"/>
      <c r="D125" s="78"/>
      <c r="E125" s="78"/>
      <c r="F125" s="78"/>
      <c r="G125" s="78"/>
      <c r="H125" s="118"/>
      <c r="I125" s="188"/>
      <c r="J125" s="78"/>
      <c r="K125" s="78"/>
      <c r="L125" s="118"/>
      <c r="M125" s="217" t="b">
        <v>0</v>
      </c>
      <c r="N125" s="78"/>
      <c r="O125" s="118"/>
      <c r="P125" s="210"/>
      <c r="Q125" s="78"/>
      <c r="R125" s="78"/>
      <c r="S125" s="78"/>
      <c r="T125" s="78"/>
      <c r="U125" s="118"/>
      <c r="V125" s="211"/>
      <c r="W125" s="78"/>
      <c r="X125" s="78"/>
      <c r="Y125" s="78"/>
      <c r="Z125" s="78"/>
      <c r="AA125" s="78"/>
      <c r="AB125" s="81"/>
      <c r="AC125" s="179"/>
      <c r="AD125" s="179"/>
      <c r="AE125" s="179"/>
      <c r="AF125" s="179"/>
      <c r="AG125" s="179"/>
      <c r="AH125" s="179"/>
      <c r="AI125" s="179"/>
      <c r="AJ125" s="179"/>
      <c r="AK125" s="179"/>
      <c r="AL125" s="179"/>
      <c r="AM125" s="179"/>
      <c r="AN125" s="179"/>
      <c r="AO125" s="179"/>
      <c r="AP125" s="179"/>
    </row>
    <row r="126" ht="14.25" customHeight="1">
      <c r="A126" s="179"/>
      <c r="B126" s="187"/>
      <c r="C126" s="78"/>
      <c r="D126" s="78"/>
      <c r="E126" s="78"/>
      <c r="F126" s="78"/>
      <c r="G126" s="78"/>
      <c r="H126" s="118"/>
      <c r="I126" s="188"/>
      <c r="J126" s="78"/>
      <c r="K126" s="78"/>
      <c r="L126" s="118"/>
      <c r="M126" s="217" t="b">
        <v>0</v>
      </c>
      <c r="N126" s="78"/>
      <c r="O126" s="118"/>
      <c r="P126" s="210"/>
      <c r="Q126" s="78"/>
      <c r="R126" s="78"/>
      <c r="S126" s="78"/>
      <c r="T126" s="78"/>
      <c r="U126" s="118"/>
      <c r="V126" s="211"/>
      <c r="W126" s="78"/>
      <c r="X126" s="78"/>
      <c r="Y126" s="78"/>
      <c r="Z126" s="78"/>
      <c r="AA126" s="78"/>
      <c r="AB126" s="81"/>
      <c r="AC126" s="179"/>
      <c r="AD126" s="179"/>
      <c r="AE126" s="179"/>
      <c r="AF126" s="179"/>
      <c r="AG126" s="179"/>
      <c r="AH126" s="179"/>
      <c r="AI126" s="179"/>
      <c r="AJ126" s="179"/>
      <c r="AK126" s="179"/>
      <c r="AL126" s="179"/>
      <c r="AM126" s="179"/>
      <c r="AN126" s="179"/>
      <c r="AO126" s="179"/>
      <c r="AP126" s="179"/>
    </row>
    <row r="127" ht="14.25" customHeight="1">
      <c r="A127" s="179"/>
      <c r="B127" s="187"/>
      <c r="C127" s="78"/>
      <c r="D127" s="78"/>
      <c r="E127" s="78"/>
      <c r="F127" s="78"/>
      <c r="G127" s="78"/>
      <c r="H127" s="118"/>
      <c r="I127" s="188"/>
      <c r="J127" s="78"/>
      <c r="K127" s="78"/>
      <c r="L127" s="118"/>
      <c r="M127" s="217" t="b">
        <v>0</v>
      </c>
      <c r="N127" s="78"/>
      <c r="O127" s="118"/>
      <c r="P127" s="210"/>
      <c r="Q127" s="78"/>
      <c r="R127" s="78"/>
      <c r="S127" s="78"/>
      <c r="T127" s="78"/>
      <c r="U127" s="118"/>
      <c r="V127" s="211"/>
      <c r="W127" s="78"/>
      <c r="X127" s="78"/>
      <c r="Y127" s="78"/>
      <c r="Z127" s="78"/>
      <c r="AA127" s="78"/>
      <c r="AB127" s="81"/>
      <c r="AC127" s="179"/>
      <c r="AD127" s="179"/>
      <c r="AE127" s="179"/>
      <c r="AF127" s="179"/>
      <c r="AG127" s="179"/>
      <c r="AH127" s="179"/>
      <c r="AI127" s="179"/>
      <c r="AJ127" s="179"/>
      <c r="AK127" s="179"/>
      <c r="AL127" s="179"/>
      <c r="AM127" s="179"/>
      <c r="AN127" s="179"/>
      <c r="AO127" s="179"/>
      <c r="AP127" s="179"/>
    </row>
    <row r="128" ht="14.25" customHeight="1">
      <c r="A128" s="179"/>
      <c r="B128" s="187"/>
      <c r="C128" s="78"/>
      <c r="D128" s="78"/>
      <c r="E128" s="78"/>
      <c r="F128" s="78"/>
      <c r="G128" s="78"/>
      <c r="H128" s="118"/>
      <c r="I128" s="188"/>
      <c r="J128" s="78"/>
      <c r="K128" s="78"/>
      <c r="L128" s="118"/>
      <c r="M128" s="217" t="b">
        <v>0</v>
      </c>
      <c r="N128" s="78"/>
      <c r="O128" s="118"/>
      <c r="P128" s="210"/>
      <c r="Q128" s="78"/>
      <c r="R128" s="78"/>
      <c r="S128" s="78"/>
      <c r="T128" s="78"/>
      <c r="U128" s="118"/>
      <c r="V128" s="211"/>
      <c r="W128" s="78"/>
      <c r="X128" s="78"/>
      <c r="Y128" s="78"/>
      <c r="Z128" s="78"/>
      <c r="AA128" s="78"/>
      <c r="AB128" s="81"/>
      <c r="AC128" s="179"/>
      <c r="AD128" s="179"/>
      <c r="AE128" s="179"/>
      <c r="AF128" s="179"/>
      <c r="AG128" s="179"/>
      <c r="AH128" s="179"/>
      <c r="AI128" s="179"/>
      <c r="AJ128" s="179"/>
      <c r="AK128" s="179"/>
      <c r="AL128" s="179"/>
      <c r="AM128" s="179"/>
      <c r="AN128" s="179"/>
      <c r="AO128" s="179"/>
      <c r="AP128" s="179"/>
    </row>
    <row r="129" ht="14.25" customHeight="1">
      <c r="A129" s="179"/>
      <c r="B129" s="187"/>
      <c r="C129" s="78"/>
      <c r="D129" s="78"/>
      <c r="E129" s="78"/>
      <c r="F129" s="78"/>
      <c r="G129" s="78"/>
      <c r="H129" s="118"/>
      <c r="I129" s="188"/>
      <c r="J129" s="78"/>
      <c r="K129" s="78"/>
      <c r="L129" s="118"/>
      <c r="M129" s="217" t="b">
        <v>0</v>
      </c>
      <c r="N129" s="78"/>
      <c r="O129" s="118"/>
      <c r="P129" s="210"/>
      <c r="Q129" s="78"/>
      <c r="R129" s="78"/>
      <c r="S129" s="78"/>
      <c r="T129" s="78"/>
      <c r="U129" s="118"/>
      <c r="V129" s="211"/>
      <c r="W129" s="78"/>
      <c r="X129" s="78"/>
      <c r="Y129" s="78"/>
      <c r="Z129" s="78"/>
      <c r="AA129" s="78"/>
      <c r="AB129" s="81"/>
      <c r="AC129" s="179"/>
      <c r="AD129" s="179"/>
      <c r="AE129" s="179"/>
      <c r="AF129" s="179"/>
      <c r="AG129" s="179"/>
      <c r="AH129" s="179"/>
      <c r="AI129" s="179"/>
      <c r="AJ129" s="179"/>
      <c r="AK129" s="179"/>
      <c r="AL129" s="179"/>
      <c r="AM129" s="179"/>
      <c r="AN129" s="179"/>
      <c r="AO129" s="179"/>
      <c r="AP129" s="179"/>
    </row>
    <row r="130" ht="14.25" customHeight="1">
      <c r="A130" s="179"/>
      <c r="B130" s="187"/>
      <c r="C130" s="78"/>
      <c r="D130" s="78"/>
      <c r="E130" s="78"/>
      <c r="F130" s="78"/>
      <c r="G130" s="78"/>
      <c r="H130" s="118"/>
      <c r="I130" s="188"/>
      <c r="J130" s="78"/>
      <c r="K130" s="78"/>
      <c r="L130" s="118"/>
      <c r="M130" s="217" t="b">
        <v>0</v>
      </c>
      <c r="N130" s="78"/>
      <c r="O130" s="118"/>
      <c r="P130" s="210"/>
      <c r="Q130" s="78"/>
      <c r="R130" s="78"/>
      <c r="S130" s="78"/>
      <c r="T130" s="78"/>
      <c r="U130" s="118"/>
      <c r="V130" s="211"/>
      <c r="W130" s="78"/>
      <c r="X130" s="78"/>
      <c r="Y130" s="78"/>
      <c r="Z130" s="78"/>
      <c r="AA130" s="78"/>
      <c r="AB130" s="81"/>
      <c r="AC130" s="179"/>
      <c r="AD130" s="179"/>
      <c r="AE130" s="179"/>
      <c r="AF130" s="179"/>
      <c r="AG130" s="179"/>
      <c r="AH130" s="179"/>
      <c r="AI130" s="179"/>
      <c r="AJ130" s="179"/>
      <c r="AK130" s="179"/>
      <c r="AL130" s="179"/>
      <c r="AM130" s="179"/>
      <c r="AN130" s="179"/>
      <c r="AO130" s="179"/>
      <c r="AP130" s="179"/>
    </row>
    <row r="131" ht="14.25" customHeight="1">
      <c r="A131" s="179"/>
      <c r="B131" s="187"/>
      <c r="C131" s="78"/>
      <c r="D131" s="78"/>
      <c r="E131" s="78"/>
      <c r="F131" s="78"/>
      <c r="G131" s="78"/>
      <c r="H131" s="118"/>
      <c r="I131" s="188"/>
      <c r="J131" s="78"/>
      <c r="K131" s="78"/>
      <c r="L131" s="118"/>
      <c r="M131" s="217" t="b">
        <v>0</v>
      </c>
      <c r="N131" s="78"/>
      <c r="O131" s="118"/>
      <c r="P131" s="210"/>
      <c r="Q131" s="78"/>
      <c r="R131" s="78"/>
      <c r="S131" s="78"/>
      <c r="T131" s="78"/>
      <c r="U131" s="118"/>
      <c r="V131" s="211"/>
      <c r="W131" s="78"/>
      <c r="X131" s="78"/>
      <c r="Y131" s="78"/>
      <c r="Z131" s="78"/>
      <c r="AA131" s="78"/>
      <c r="AB131" s="81"/>
      <c r="AC131" s="179"/>
      <c r="AD131" s="179"/>
      <c r="AE131" s="179"/>
      <c r="AF131" s="179"/>
      <c r="AG131" s="179"/>
      <c r="AH131" s="179"/>
      <c r="AI131" s="179"/>
      <c r="AJ131" s="179"/>
      <c r="AK131" s="179"/>
      <c r="AL131" s="179"/>
      <c r="AM131" s="179"/>
      <c r="AN131" s="179"/>
      <c r="AO131" s="179"/>
      <c r="AP131" s="179"/>
    </row>
    <row r="132" ht="14.25" customHeight="1">
      <c r="A132" s="179"/>
      <c r="B132" s="187"/>
      <c r="C132" s="78"/>
      <c r="D132" s="78"/>
      <c r="E132" s="78"/>
      <c r="F132" s="78"/>
      <c r="G132" s="78"/>
      <c r="H132" s="118"/>
      <c r="I132" s="188"/>
      <c r="J132" s="78"/>
      <c r="K132" s="78"/>
      <c r="L132" s="118"/>
      <c r="M132" s="217" t="b">
        <v>0</v>
      </c>
      <c r="N132" s="78"/>
      <c r="O132" s="118"/>
      <c r="P132" s="210"/>
      <c r="Q132" s="78"/>
      <c r="R132" s="78"/>
      <c r="S132" s="78"/>
      <c r="T132" s="78"/>
      <c r="U132" s="118"/>
      <c r="V132" s="211"/>
      <c r="W132" s="78"/>
      <c r="X132" s="78"/>
      <c r="Y132" s="78"/>
      <c r="Z132" s="78"/>
      <c r="AA132" s="78"/>
      <c r="AB132" s="81"/>
      <c r="AC132" s="179"/>
      <c r="AD132" s="179"/>
      <c r="AE132" s="179"/>
      <c r="AF132" s="179"/>
      <c r="AG132" s="179"/>
      <c r="AH132" s="179"/>
      <c r="AI132" s="179"/>
      <c r="AJ132" s="179"/>
      <c r="AK132" s="179"/>
      <c r="AL132" s="179"/>
      <c r="AM132" s="179"/>
      <c r="AN132" s="179"/>
      <c r="AO132" s="179"/>
      <c r="AP132" s="179"/>
    </row>
    <row r="133" ht="14.25" customHeight="1">
      <c r="A133" s="179"/>
      <c r="B133" s="187"/>
      <c r="C133" s="78"/>
      <c r="D133" s="78"/>
      <c r="E133" s="78"/>
      <c r="F133" s="78"/>
      <c r="G133" s="78"/>
      <c r="H133" s="118"/>
      <c r="I133" s="188"/>
      <c r="J133" s="78"/>
      <c r="K133" s="78"/>
      <c r="L133" s="118"/>
      <c r="M133" s="217" t="b">
        <v>0</v>
      </c>
      <c r="N133" s="78"/>
      <c r="O133" s="118"/>
      <c r="P133" s="210"/>
      <c r="Q133" s="78"/>
      <c r="R133" s="78"/>
      <c r="S133" s="78"/>
      <c r="T133" s="78"/>
      <c r="U133" s="118"/>
      <c r="V133" s="211"/>
      <c r="W133" s="78"/>
      <c r="X133" s="78"/>
      <c r="Y133" s="78"/>
      <c r="Z133" s="78"/>
      <c r="AA133" s="78"/>
      <c r="AB133" s="81"/>
      <c r="AC133" s="179"/>
      <c r="AD133" s="179"/>
      <c r="AE133" s="179"/>
      <c r="AF133" s="179"/>
      <c r="AG133" s="179"/>
      <c r="AH133" s="179"/>
      <c r="AI133" s="179"/>
      <c r="AJ133" s="179"/>
      <c r="AK133" s="179"/>
      <c r="AL133" s="179"/>
      <c r="AM133" s="179"/>
      <c r="AN133" s="179"/>
      <c r="AO133" s="179"/>
      <c r="AP133" s="179"/>
    </row>
    <row r="134" ht="14.25" customHeight="1">
      <c r="A134" s="179"/>
      <c r="B134" s="187"/>
      <c r="C134" s="78"/>
      <c r="D134" s="78"/>
      <c r="E134" s="78"/>
      <c r="F134" s="78"/>
      <c r="G134" s="78"/>
      <c r="H134" s="118"/>
      <c r="I134" s="188"/>
      <c r="J134" s="78"/>
      <c r="K134" s="78"/>
      <c r="L134" s="118"/>
      <c r="M134" s="217" t="b">
        <v>0</v>
      </c>
      <c r="N134" s="78"/>
      <c r="O134" s="118"/>
      <c r="P134" s="218"/>
      <c r="Q134" s="218"/>
      <c r="R134" s="218"/>
      <c r="S134" s="218"/>
      <c r="T134" s="218"/>
      <c r="U134" s="219"/>
      <c r="V134" s="211"/>
      <c r="W134" s="78"/>
      <c r="X134" s="78"/>
      <c r="Y134" s="78"/>
      <c r="Z134" s="78"/>
      <c r="AA134" s="78"/>
      <c r="AB134" s="81"/>
      <c r="AC134" s="179"/>
      <c r="AD134" s="179"/>
      <c r="AE134" s="179"/>
      <c r="AF134" s="179"/>
      <c r="AG134" s="179"/>
      <c r="AH134" s="179"/>
      <c r="AI134" s="179"/>
      <c r="AJ134" s="179"/>
      <c r="AK134" s="179"/>
      <c r="AL134" s="179"/>
      <c r="AM134" s="179"/>
      <c r="AN134" s="179"/>
      <c r="AO134" s="179"/>
      <c r="AP134" s="179"/>
    </row>
    <row r="135" ht="14.25" customHeight="1">
      <c r="A135" s="179"/>
      <c r="B135" s="187"/>
      <c r="C135" s="78"/>
      <c r="D135" s="78"/>
      <c r="E135" s="78"/>
      <c r="F135" s="78"/>
      <c r="G135" s="78"/>
      <c r="H135" s="118"/>
      <c r="I135" s="188"/>
      <c r="J135" s="78"/>
      <c r="K135" s="78"/>
      <c r="L135" s="118"/>
      <c r="M135" s="217" t="b">
        <v>0</v>
      </c>
      <c r="N135" s="78"/>
      <c r="O135" s="118"/>
      <c r="P135" s="210"/>
      <c r="Q135" s="78"/>
      <c r="R135" s="78"/>
      <c r="S135" s="78"/>
      <c r="T135" s="78"/>
      <c r="U135" s="118"/>
      <c r="V135" s="211"/>
      <c r="W135" s="78"/>
      <c r="X135" s="78"/>
      <c r="Y135" s="78"/>
      <c r="Z135" s="78"/>
      <c r="AA135" s="78"/>
      <c r="AB135" s="81"/>
      <c r="AC135" s="179"/>
      <c r="AD135" s="179"/>
      <c r="AE135" s="179"/>
      <c r="AF135" s="179"/>
      <c r="AG135" s="179"/>
      <c r="AH135" s="179"/>
      <c r="AI135" s="179"/>
      <c r="AJ135" s="179"/>
      <c r="AK135" s="179"/>
      <c r="AL135" s="179"/>
      <c r="AM135" s="179"/>
      <c r="AN135" s="179"/>
      <c r="AO135" s="179"/>
      <c r="AP135" s="179"/>
    </row>
    <row r="136" ht="14.25" customHeight="1">
      <c r="A136" s="179"/>
      <c r="B136" s="187"/>
      <c r="C136" s="78"/>
      <c r="D136" s="78"/>
      <c r="E136" s="78"/>
      <c r="F136" s="78"/>
      <c r="G136" s="78"/>
      <c r="H136" s="118"/>
      <c r="I136" s="188"/>
      <c r="J136" s="78"/>
      <c r="K136" s="78"/>
      <c r="L136" s="118"/>
      <c r="M136" s="217" t="b">
        <v>0</v>
      </c>
      <c r="N136" s="78"/>
      <c r="O136" s="118"/>
      <c r="P136" s="210"/>
      <c r="Q136" s="78"/>
      <c r="R136" s="78"/>
      <c r="S136" s="78"/>
      <c r="T136" s="78"/>
      <c r="U136" s="118"/>
      <c r="V136" s="211"/>
      <c r="W136" s="78"/>
      <c r="X136" s="78"/>
      <c r="Y136" s="78"/>
      <c r="Z136" s="78"/>
      <c r="AA136" s="78"/>
      <c r="AB136" s="81"/>
      <c r="AC136" s="179"/>
      <c r="AD136" s="179"/>
      <c r="AE136" s="179"/>
      <c r="AF136" s="179"/>
      <c r="AG136" s="179"/>
      <c r="AH136" s="179"/>
      <c r="AI136" s="179"/>
      <c r="AJ136" s="179"/>
      <c r="AK136" s="179"/>
      <c r="AL136" s="179"/>
      <c r="AM136" s="179"/>
      <c r="AN136" s="179"/>
      <c r="AO136" s="179"/>
      <c r="AP136" s="179"/>
    </row>
    <row r="137" ht="14.25" customHeight="1">
      <c r="A137" s="179"/>
      <c r="B137" s="187"/>
      <c r="C137" s="78"/>
      <c r="D137" s="78"/>
      <c r="E137" s="78"/>
      <c r="F137" s="78"/>
      <c r="G137" s="78"/>
      <c r="H137" s="118"/>
      <c r="I137" s="188"/>
      <c r="J137" s="78"/>
      <c r="K137" s="78"/>
      <c r="L137" s="118"/>
      <c r="M137" s="217" t="b">
        <v>0</v>
      </c>
      <c r="N137" s="78"/>
      <c r="O137" s="118"/>
      <c r="P137" s="210"/>
      <c r="Q137" s="78"/>
      <c r="R137" s="78"/>
      <c r="S137" s="78"/>
      <c r="T137" s="78"/>
      <c r="U137" s="118"/>
      <c r="V137" s="211"/>
      <c r="W137" s="78"/>
      <c r="X137" s="78"/>
      <c r="Y137" s="78"/>
      <c r="Z137" s="78"/>
      <c r="AA137" s="78"/>
      <c r="AB137" s="81"/>
      <c r="AC137" s="179"/>
      <c r="AD137" s="179"/>
      <c r="AE137" s="179"/>
      <c r="AF137" s="179"/>
      <c r="AG137" s="179"/>
      <c r="AH137" s="179"/>
      <c r="AI137" s="179"/>
      <c r="AJ137" s="179"/>
      <c r="AK137" s="179"/>
      <c r="AL137" s="179"/>
      <c r="AM137" s="179"/>
      <c r="AN137" s="179"/>
      <c r="AO137" s="179"/>
      <c r="AP137" s="179"/>
    </row>
    <row r="138" ht="14.25" customHeight="1">
      <c r="A138" s="179"/>
      <c r="B138" s="187"/>
      <c r="C138" s="78"/>
      <c r="D138" s="78"/>
      <c r="E138" s="78"/>
      <c r="F138" s="78"/>
      <c r="G138" s="78"/>
      <c r="H138" s="118"/>
      <c r="I138" s="188"/>
      <c r="J138" s="78"/>
      <c r="K138" s="78"/>
      <c r="L138" s="118"/>
      <c r="M138" s="217" t="b">
        <v>0</v>
      </c>
      <c r="N138" s="78"/>
      <c r="O138" s="118"/>
      <c r="P138" s="210"/>
      <c r="Q138" s="78"/>
      <c r="R138" s="78"/>
      <c r="S138" s="78"/>
      <c r="T138" s="78"/>
      <c r="U138" s="118"/>
      <c r="V138" s="211"/>
      <c r="W138" s="78"/>
      <c r="X138" s="78"/>
      <c r="Y138" s="78"/>
      <c r="Z138" s="78"/>
      <c r="AA138" s="78"/>
      <c r="AB138" s="81"/>
      <c r="AC138" s="179"/>
      <c r="AD138" s="179"/>
      <c r="AE138" s="179"/>
      <c r="AF138" s="179"/>
      <c r="AG138" s="179"/>
      <c r="AH138" s="179"/>
      <c r="AI138" s="179"/>
      <c r="AJ138" s="179"/>
      <c r="AK138" s="179"/>
      <c r="AL138" s="179"/>
      <c r="AM138" s="179"/>
      <c r="AN138" s="179"/>
      <c r="AO138" s="179"/>
      <c r="AP138" s="179"/>
    </row>
    <row r="139" ht="14.25" customHeight="1">
      <c r="A139" s="179"/>
      <c r="B139" s="187"/>
      <c r="C139" s="78"/>
      <c r="D139" s="78"/>
      <c r="E139" s="78"/>
      <c r="F139" s="78"/>
      <c r="G139" s="78"/>
      <c r="H139" s="118"/>
      <c r="I139" s="188"/>
      <c r="J139" s="78"/>
      <c r="K139" s="78"/>
      <c r="L139" s="118"/>
      <c r="M139" s="217" t="b">
        <v>0</v>
      </c>
      <c r="N139" s="78"/>
      <c r="O139" s="118"/>
      <c r="P139" s="210"/>
      <c r="Q139" s="78"/>
      <c r="R139" s="78"/>
      <c r="S139" s="78"/>
      <c r="T139" s="78"/>
      <c r="U139" s="118"/>
      <c r="V139" s="211"/>
      <c r="W139" s="78"/>
      <c r="X139" s="78"/>
      <c r="Y139" s="78"/>
      <c r="Z139" s="78"/>
      <c r="AA139" s="78"/>
      <c r="AB139" s="81"/>
      <c r="AC139" s="179"/>
      <c r="AD139" s="179"/>
      <c r="AE139" s="179"/>
      <c r="AF139" s="179"/>
      <c r="AG139" s="179"/>
      <c r="AH139" s="179"/>
      <c r="AI139" s="179"/>
      <c r="AJ139" s="179"/>
      <c r="AK139" s="179"/>
      <c r="AL139" s="179"/>
      <c r="AM139" s="179"/>
      <c r="AN139" s="179"/>
      <c r="AO139" s="179"/>
      <c r="AP139" s="179"/>
    </row>
    <row r="140" ht="14.25" customHeight="1">
      <c r="A140" s="179"/>
      <c r="B140" s="187"/>
      <c r="C140" s="78"/>
      <c r="D140" s="78"/>
      <c r="E140" s="78"/>
      <c r="F140" s="78"/>
      <c r="G140" s="78"/>
      <c r="H140" s="118"/>
      <c r="I140" s="188"/>
      <c r="J140" s="78"/>
      <c r="K140" s="78"/>
      <c r="L140" s="118"/>
      <c r="M140" s="217" t="b">
        <v>0</v>
      </c>
      <c r="N140" s="78"/>
      <c r="O140" s="118"/>
      <c r="P140" s="210"/>
      <c r="Q140" s="78"/>
      <c r="R140" s="78"/>
      <c r="S140" s="78"/>
      <c r="T140" s="78"/>
      <c r="U140" s="118"/>
      <c r="V140" s="211"/>
      <c r="W140" s="78"/>
      <c r="X140" s="78"/>
      <c r="Y140" s="78"/>
      <c r="Z140" s="78"/>
      <c r="AA140" s="78"/>
      <c r="AB140" s="81"/>
      <c r="AC140" s="179"/>
      <c r="AD140" s="179"/>
      <c r="AE140" s="179"/>
      <c r="AF140" s="179"/>
      <c r="AG140" s="179"/>
      <c r="AH140" s="179"/>
      <c r="AI140" s="179"/>
      <c r="AJ140" s="179"/>
      <c r="AK140" s="179"/>
      <c r="AL140" s="179"/>
      <c r="AM140" s="179"/>
      <c r="AN140" s="179"/>
      <c r="AO140" s="179"/>
      <c r="AP140" s="179"/>
    </row>
    <row r="141" ht="14.25" customHeight="1">
      <c r="A141" s="179"/>
      <c r="B141" s="187"/>
      <c r="C141" s="78"/>
      <c r="D141" s="78"/>
      <c r="E141" s="78"/>
      <c r="F141" s="78"/>
      <c r="G141" s="78"/>
      <c r="H141" s="118"/>
      <c r="I141" s="188"/>
      <c r="J141" s="78"/>
      <c r="K141" s="78"/>
      <c r="L141" s="118"/>
      <c r="M141" s="217" t="b">
        <v>0</v>
      </c>
      <c r="N141" s="78"/>
      <c r="O141" s="118"/>
      <c r="P141" s="210"/>
      <c r="Q141" s="78"/>
      <c r="R141" s="78"/>
      <c r="S141" s="78"/>
      <c r="T141" s="78"/>
      <c r="U141" s="118"/>
      <c r="V141" s="211"/>
      <c r="W141" s="78"/>
      <c r="X141" s="78"/>
      <c r="Y141" s="78"/>
      <c r="Z141" s="78"/>
      <c r="AA141" s="78"/>
      <c r="AB141" s="81"/>
      <c r="AC141" s="179"/>
      <c r="AD141" s="179"/>
      <c r="AE141" s="179"/>
      <c r="AF141" s="179"/>
      <c r="AG141" s="179"/>
      <c r="AH141" s="179"/>
      <c r="AI141" s="179"/>
      <c r="AJ141" s="179"/>
      <c r="AK141" s="179"/>
      <c r="AL141" s="179"/>
      <c r="AM141" s="179"/>
      <c r="AN141" s="179"/>
      <c r="AO141" s="179"/>
      <c r="AP141" s="179"/>
    </row>
    <row r="142" ht="14.25" customHeight="1">
      <c r="A142" s="179"/>
      <c r="B142" s="187"/>
      <c r="C142" s="78"/>
      <c r="D142" s="78"/>
      <c r="E142" s="78"/>
      <c r="F142" s="78"/>
      <c r="G142" s="78"/>
      <c r="H142" s="118"/>
      <c r="I142" s="188"/>
      <c r="J142" s="78"/>
      <c r="K142" s="78"/>
      <c r="L142" s="118"/>
      <c r="M142" s="217" t="b">
        <v>0</v>
      </c>
      <c r="N142" s="78"/>
      <c r="O142" s="118"/>
      <c r="P142" s="210"/>
      <c r="Q142" s="78"/>
      <c r="R142" s="78"/>
      <c r="S142" s="78"/>
      <c r="T142" s="78"/>
      <c r="U142" s="118"/>
      <c r="V142" s="211"/>
      <c r="W142" s="78"/>
      <c r="X142" s="78"/>
      <c r="Y142" s="78"/>
      <c r="Z142" s="78"/>
      <c r="AA142" s="78"/>
      <c r="AB142" s="81"/>
      <c r="AC142" s="179"/>
      <c r="AD142" s="179"/>
      <c r="AE142" s="179"/>
      <c r="AF142" s="179"/>
      <c r="AG142" s="179"/>
      <c r="AH142" s="179"/>
      <c r="AI142" s="179"/>
      <c r="AJ142" s="179"/>
      <c r="AK142" s="179"/>
      <c r="AL142" s="179"/>
      <c r="AM142" s="179"/>
      <c r="AN142" s="179"/>
      <c r="AO142" s="179"/>
      <c r="AP142" s="179"/>
    </row>
    <row r="143" ht="14.25" customHeight="1">
      <c r="A143" s="179"/>
      <c r="B143" s="187"/>
      <c r="C143" s="78"/>
      <c r="D143" s="78"/>
      <c r="E143" s="78"/>
      <c r="F143" s="78"/>
      <c r="G143" s="78"/>
      <c r="H143" s="118"/>
      <c r="I143" s="188"/>
      <c r="J143" s="78"/>
      <c r="K143" s="78"/>
      <c r="L143" s="118"/>
      <c r="M143" s="217" t="b">
        <v>0</v>
      </c>
      <c r="N143" s="78"/>
      <c r="O143" s="118"/>
      <c r="P143" s="210"/>
      <c r="Q143" s="78"/>
      <c r="R143" s="78"/>
      <c r="S143" s="78"/>
      <c r="T143" s="78"/>
      <c r="U143" s="118"/>
      <c r="V143" s="211"/>
      <c r="W143" s="78"/>
      <c r="X143" s="78"/>
      <c r="Y143" s="78"/>
      <c r="Z143" s="78"/>
      <c r="AA143" s="78"/>
      <c r="AB143" s="81"/>
      <c r="AC143" s="179"/>
      <c r="AD143" s="179"/>
      <c r="AE143" s="179"/>
      <c r="AF143" s="179"/>
      <c r="AG143" s="179"/>
      <c r="AH143" s="179"/>
      <c r="AI143" s="179"/>
      <c r="AJ143" s="179"/>
      <c r="AK143" s="179"/>
      <c r="AL143" s="179"/>
      <c r="AM143" s="179"/>
      <c r="AN143" s="179"/>
      <c r="AO143" s="179"/>
      <c r="AP143" s="179"/>
    </row>
    <row r="144" ht="14.25" customHeight="1">
      <c r="A144" s="179"/>
      <c r="B144" s="187"/>
      <c r="C144" s="78"/>
      <c r="D144" s="78"/>
      <c r="E144" s="78"/>
      <c r="F144" s="78"/>
      <c r="G144" s="78"/>
      <c r="H144" s="118"/>
      <c r="I144" s="188"/>
      <c r="J144" s="78"/>
      <c r="K144" s="78"/>
      <c r="L144" s="118"/>
      <c r="M144" s="217" t="b">
        <v>0</v>
      </c>
      <c r="N144" s="78"/>
      <c r="O144" s="118"/>
      <c r="P144" s="210"/>
      <c r="Q144" s="78"/>
      <c r="R144" s="78"/>
      <c r="S144" s="78"/>
      <c r="T144" s="78"/>
      <c r="U144" s="118"/>
      <c r="V144" s="211"/>
      <c r="W144" s="78"/>
      <c r="X144" s="78"/>
      <c r="Y144" s="78"/>
      <c r="Z144" s="78"/>
      <c r="AA144" s="78"/>
      <c r="AB144" s="81"/>
      <c r="AC144" s="179"/>
      <c r="AD144" s="179"/>
      <c r="AE144" s="179"/>
      <c r="AF144" s="179"/>
      <c r="AG144" s="179"/>
      <c r="AH144" s="179"/>
      <c r="AI144" s="179"/>
      <c r="AJ144" s="179"/>
      <c r="AK144" s="179"/>
      <c r="AL144" s="179"/>
      <c r="AM144" s="179"/>
      <c r="AN144" s="179"/>
      <c r="AO144" s="179"/>
      <c r="AP144" s="179"/>
    </row>
    <row r="145" ht="14.25" customHeight="1">
      <c r="A145" s="179"/>
      <c r="B145" s="187"/>
      <c r="C145" s="78"/>
      <c r="D145" s="78"/>
      <c r="E145" s="78"/>
      <c r="F145" s="78"/>
      <c r="G145" s="78"/>
      <c r="H145" s="118"/>
      <c r="I145" s="188"/>
      <c r="J145" s="78"/>
      <c r="K145" s="78"/>
      <c r="L145" s="118"/>
      <c r="M145" s="217" t="b">
        <v>0</v>
      </c>
      <c r="N145" s="78"/>
      <c r="O145" s="118"/>
      <c r="P145" s="210"/>
      <c r="Q145" s="78"/>
      <c r="R145" s="78"/>
      <c r="S145" s="78"/>
      <c r="T145" s="78"/>
      <c r="U145" s="118"/>
      <c r="V145" s="211"/>
      <c r="W145" s="78"/>
      <c r="X145" s="78"/>
      <c r="Y145" s="78"/>
      <c r="Z145" s="78"/>
      <c r="AA145" s="78"/>
      <c r="AB145" s="81"/>
      <c r="AC145" s="179"/>
      <c r="AD145" s="179"/>
      <c r="AE145" s="179"/>
      <c r="AF145" s="179"/>
      <c r="AG145" s="179"/>
      <c r="AH145" s="179"/>
      <c r="AI145" s="179"/>
      <c r="AJ145" s="179"/>
      <c r="AK145" s="179"/>
      <c r="AL145" s="179"/>
      <c r="AM145" s="179"/>
      <c r="AN145" s="179"/>
      <c r="AO145" s="179"/>
      <c r="AP145" s="179"/>
    </row>
    <row r="146" ht="14.25" customHeight="1">
      <c r="A146" s="179"/>
      <c r="B146" s="187"/>
      <c r="C146" s="78"/>
      <c r="D146" s="78"/>
      <c r="E146" s="78"/>
      <c r="F146" s="78"/>
      <c r="G146" s="78"/>
      <c r="H146" s="118"/>
      <c r="I146" s="188"/>
      <c r="J146" s="78"/>
      <c r="K146" s="78"/>
      <c r="L146" s="118"/>
      <c r="M146" s="217" t="b">
        <v>0</v>
      </c>
      <c r="N146" s="78"/>
      <c r="O146" s="118"/>
      <c r="P146" s="210"/>
      <c r="Q146" s="78"/>
      <c r="R146" s="78"/>
      <c r="S146" s="78"/>
      <c r="T146" s="78"/>
      <c r="U146" s="118"/>
      <c r="V146" s="211"/>
      <c r="W146" s="78"/>
      <c r="X146" s="78"/>
      <c r="Y146" s="78"/>
      <c r="Z146" s="78"/>
      <c r="AA146" s="78"/>
      <c r="AB146" s="81"/>
      <c r="AC146" s="179"/>
      <c r="AD146" s="179"/>
      <c r="AE146" s="179"/>
      <c r="AF146" s="179"/>
      <c r="AG146" s="179"/>
      <c r="AH146" s="179"/>
      <c r="AI146" s="179"/>
      <c r="AJ146" s="179"/>
      <c r="AK146" s="179"/>
      <c r="AL146" s="179"/>
      <c r="AM146" s="179"/>
      <c r="AN146" s="179"/>
      <c r="AO146" s="179"/>
      <c r="AP146" s="179"/>
    </row>
    <row r="147" ht="14.25" customHeight="1">
      <c r="A147" s="179"/>
      <c r="B147" s="187"/>
      <c r="C147" s="78"/>
      <c r="D147" s="78"/>
      <c r="E147" s="78"/>
      <c r="F147" s="78"/>
      <c r="G147" s="78"/>
      <c r="H147" s="118"/>
      <c r="I147" s="188"/>
      <c r="J147" s="78"/>
      <c r="K147" s="78"/>
      <c r="L147" s="118"/>
      <c r="M147" s="217" t="b">
        <v>0</v>
      </c>
      <c r="N147" s="78"/>
      <c r="O147" s="118"/>
      <c r="P147" s="210"/>
      <c r="Q147" s="78"/>
      <c r="R147" s="78"/>
      <c r="S147" s="78"/>
      <c r="T147" s="78"/>
      <c r="U147" s="118"/>
      <c r="V147" s="211"/>
      <c r="W147" s="78"/>
      <c r="X147" s="78"/>
      <c r="Y147" s="78"/>
      <c r="Z147" s="78"/>
      <c r="AA147" s="78"/>
      <c r="AB147" s="81"/>
      <c r="AC147" s="179"/>
      <c r="AD147" s="179"/>
      <c r="AE147" s="179"/>
      <c r="AF147" s="179"/>
      <c r="AG147" s="179"/>
      <c r="AH147" s="179"/>
      <c r="AI147" s="179"/>
      <c r="AJ147" s="179"/>
      <c r="AK147" s="179"/>
      <c r="AL147" s="179"/>
      <c r="AM147" s="179"/>
      <c r="AN147" s="179"/>
      <c r="AO147" s="179"/>
      <c r="AP147" s="179"/>
    </row>
    <row r="148" ht="14.25" customHeight="1">
      <c r="A148" s="179"/>
      <c r="B148" s="187"/>
      <c r="C148" s="78"/>
      <c r="D148" s="78"/>
      <c r="E148" s="78"/>
      <c r="F148" s="78"/>
      <c r="G148" s="78"/>
      <c r="H148" s="118"/>
      <c r="I148" s="188"/>
      <c r="J148" s="78"/>
      <c r="K148" s="78"/>
      <c r="L148" s="118"/>
      <c r="M148" s="217" t="b">
        <v>0</v>
      </c>
      <c r="N148" s="78"/>
      <c r="O148" s="118"/>
      <c r="P148" s="210"/>
      <c r="Q148" s="78"/>
      <c r="R148" s="78"/>
      <c r="S148" s="78"/>
      <c r="T148" s="78"/>
      <c r="U148" s="118"/>
      <c r="V148" s="211"/>
      <c r="W148" s="78"/>
      <c r="X148" s="78"/>
      <c r="Y148" s="78"/>
      <c r="Z148" s="78"/>
      <c r="AA148" s="78"/>
      <c r="AB148" s="81"/>
      <c r="AC148" s="179"/>
      <c r="AD148" s="179"/>
      <c r="AE148" s="179"/>
      <c r="AF148" s="179"/>
      <c r="AG148" s="179"/>
      <c r="AH148" s="179"/>
      <c r="AI148" s="179"/>
      <c r="AJ148" s="179"/>
      <c r="AK148" s="179"/>
      <c r="AL148" s="179"/>
      <c r="AM148" s="179"/>
      <c r="AN148" s="179"/>
      <c r="AO148" s="179"/>
      <c r="AP148" s="179"/>
    </row>
    <row r="149" ht="14.25" customHeight="1">
      <c r="A149" s="179"/>
      <c r="B149" s="187"/>
      <c r="C149" s="78"/>
      <c r="D149" s="78"/>
      <c r="E149" s="78"/>
      <c r="F149" s="78"/>
      <c r="G149" s="78"/>
      <c r="H149" s="118"/>
      <c r="I149" s="188"/>
      <c r="J149" s="78"/>
      <c r="K149" s="78"/>
      <c r="L149" s="118"/>
      <c r="M149" s="217" t="b">
        <v>0</v>
      </c>
      <c r="N149" s="78"/>
      <c r="O149" s="118"/>
      <c r="P149" s="218"/>
      <c r="Q149" s="218"/>
      <c r="R149" s="218"/>
      <c r="S149" s="218"/>
      <c r="T149" s="218"/>
      <c r="U149" s="219"/>
      <c r="V149" s="211"/>
      <c r="W149" s="78"/>
      <c r="X149" s="78"/>
      <c r="Y149" s="78"/>
      <c r="Z149" s="78"/>
      <c r="AA149" s="78"/>
      <c r="AB149" s="81"/>
      <c r="AC149" s="179"/>
      <c r="AD149" s="179"/>
      <c r="AE149" s="179"/>
      <c r="AF149" s="179"/>
      <c r="AG149" s="179"/>
      <c r="AH149" s="179"/>
      <c r="AI149" s="179"/>
      <c r="AJ149" s="179"/>
      <c r="AK149" s="179"/>
      <c r="AL149" s="179"/>
      <c r="AM149" s="179"/>
      <c r="AN149" s="179"/>
      <c r="AO149" s="179"/>
      <c r="AP149" s="179"/>
    </row>
    <row r="150" ht="14.25" customHeight="1">
      <c r="A150" s="179"/>
      <c r="B150" s="187"/>
      <c r="C150" s="78"/>
      <c r="D150" s="78"/>
      <c r="E150" s="78"/>
      <c r="F150" s="78"/>
      <c r="G150" s="78"/>
      <c r="H150" s="118"/>
      <c r="I150" s="188"/>
      <c r="J150" s="78"/>
      <c r="K150" s="78"/>
      <c r="L150" s="118"/>
      <c r="M150" s="217" t="b">
        <v>0</v>
      </c>
      <c r="N150" s="78"/>
      <c r="O150" s="118"/>
      <c r="P150" s="210"/>
      <c r="Q150" s="78"/>
      <c r="R150" s="78"/>
      <c r="S150" s="78"/>
      <c r="T150" s="78"/>
      <c r="U150" s="118"/>
      <c r="V150" s="211"/>
      <c r="W150" s="78"/>
      <c r="X150" s="78"/>
      <c r="Y150" s="78"/>
      <c r="Z150" s="78"/>
      <c r="AA150" s="78"/>
      <c r="AB150" s="81"/>
      <c r="AC150" s="179"/>
      <c r="AD150" s="179"/>
      <c r="AE150" s="179"/>
      <c r="AF150" s="179"/>
      <c r="AG150" s="179"/>
      <c r="AH150" s="179"/>
      <c r="AI150" s="179"/>
      <c r="AJ150" s="179"/>
      <c r="AK150" s="179"/>
      <c r="AL150" s="179"/>
      <c r="AM150" s="179"/>
      <c r="AN150" s="179"/>
      <c r="AO150" s="179"/>
      <c r="AP150" s="179"/>
    </row>
    <row r="151" ht="14.25" customHeight="1">
      <c r="A151" s="179"/>
      <c r="B151" s="187"/>
      <c r="C151" s="78"/>
      <c r="D151" s="78"/>
      <c r="E151" s="78"/>
      <c r="F151" s="78"/>
      <c r="G151" s="78"/>
      <c r="H151" s="118"/>
      <c r="I151" s="188"/>
      <c r="J151" s="78"/>
      <c r="K151" s="78"/>
      <c r="L151" s="118"/>
      <c r="M151" s="217" t="b">
        <v>0</v>
      </c>
      <c r="N151" s="78"/>
      <c r="O151" s="118"/>
      <c r="P151" s="210"/>
      <c r="Q151" s="78"/>
      <c r="R151" s="78"/>
      <c r="S151" s="78"/>
      <c r="T151" s="78"/>
      <c r="U151" s="118"/>
      <c r="V151" s="211"/>
      <c r="W151" s="78"/>
      <c r="X151" s="78"/>
      <c r="Y151" s="78"/>
      <c r="Z151" s="78"/>
      <c r="AA151" s="78"/>
      <c r="AB151" s="81"/>
      <c r="AC151" s="179"/>
      <c r="AD151" s="179"/>
      <c r="AE151" s="179"/>
      <c r="AF151" s="179"/>
      <c r="AG151" s="179"/>
      <c r="AH151" s="179"/>
      <c r="AI151" s="179"/>
      <c r="AJ151" s="179"/>
      <c r="AK151" s="179"/>
      <c r="AL151" s="179"/>
      <c r="AM151" s="179"/>
      <c r="AN151" s="179"/>
      <c r="AO151" s="179"/>
      <c r="AP151" s="179"/>
    </row>
    <row r="152" ht="14.25" customHeight="1">
      <c r="A152" s="179"/>
      <c r="B152" s="187"/>
      <c r="C152" s="78"/>
      <c r="D152" s="78"/>
      <c r="E152" s="78"/>
      <c r="F152" s="78"/>
      <c r="G152" s="78"/>
      <c r="H152" s="118"/>
      <c r="I152" s="188"/>
      <c r="J152" s="78"/>
      <c r="K152" s="78"/>
      <c r="L152" s="118"/>
      <c r="M152" s="217" t="b">
        <v>0</v>
      </c>
      <c r="N152" s="78"/>
      <c r="O152" s="118"/>
      <c r="P152" s="210"/>
      <c r="Q152" s="78"/>
      <c r="R152" s="78"/>
      <c r="S152" s="78"/>
      <c r="T152" s="78"/>
      <c r="U152" s="118"/>
      <c r="V152" s="211"/>
      <c r="W152" s="78"/>
      <c r="X152" s="78"/>
      <c r="Y152" s="78"/>
      <c r="Z152" s="78"/>
      <c r="AA152" s="78"/>
      <c r="AB152" s="81"/>
      <c r="AC152" s="179"/>
      <c r="AD152" s="179"/>
      <c r="AE152" s="179"/>
      <c r="AF152" s="179"/>
      <c r="AG152" s="179"/>
      <c r="AH152" s="179"/>
      <c r="AI152" s="179"/>
      <c r="AJ152" s="179"/>
      <c r="AK152" s="179"/>
      <c r="AL152" s="179"/>
      <c r="AM152" s="179"/>
      <c r="AN152" s="179"/>
      <c r="AO152" s="179"/>
      <c r="AP152" s="179"/>
    </row>
    <row r="153" ht="14.25" customHeight="1">
      <c r="A153" s="179"/>
      <c r="B153" s="187"/>
      <c r="C153" s="78"/>
      <c r="D153" s="78"/>
      <c r="E153" s="78"/>
      <c r="F153" s="78"/>
      <c r="G153" s="78"/>
      <c r="H153" s="118"/>
      <c r="I153" s="188"/>
      <c r="J153" s="78"/>
      <c r="K153" s="78"/>
      <c r="L153" s="118"/>
      <c r="M153" s="217" t="b">
        <v>0</v>
      </c>
      <c r="N153" s="78"/>
      <c r="O153" s="118"/>
      <c r="P153" s="210"/>
      <c r="Q153" s="78"/>
      <c r="R153" s="78"/>
      <c r="S153" s="78"/>
      <c r="T153" s="78"/>
      <c r="U153" s="118"/>
      <c r="V153" s="211"/>
      <c r="W153" s="78"/>
      <c r="X153" s="78"/>
      <c r="Y153" s="78"/>
      <c r="Z153" s="78"/>
      <c r="AA153" s="78"/>
      <c r="AB153" s="81"/>
      <c r="AC153" s="179"/>
      <c r="AD153" s="179"/>
      <c r="AE153" s="179"/>
      <c r="AF153" s="179"/>
      <c r="AG153" s="179"/>
      <c r="AH153" s="179"/>
      <c r="AI153" s="179"/>
      <c r="AJ153" s="179"/>
      <c r="AK153" s="179"/>
      <c r="AL153" s="179"/>
      <c r="AM153" s="179"/>
      <c r="AN153" s="179"/>
      <c r="AO153" s="179"/>
      <c r="AP153" s="179"/>
    </row>
    <row r="154" ht="14.25" customHeight="1">
      <c r="A154" s="179"/>
      <c r="B154" s="187"/>
      <c r="C154" s="78"/>
      <c r="D154" s="78"/>
      <c r="E154" s="78"/>
      <c r="F154" s="78"/>
      <c r="G154" s="78"/>
      <c r="H154" s="118"/>
      <c r="I154" s="188"/>
      <c r="J154" s="78"/>
      <c r="K154" s="78"/>
      <c r="L154" s="118"/>
      <c r="M154" s="217" t="b">
        <v>0</v>
      </c>
      <c r="N154" s="78"/>
      <c r="O154" s="118"/>
      <c r="P154" s="210"/>
      <c r="Q154" s="78"/>
      <c r="R154" s="78"/>
      <c r="S154" s="78"/>
      <c r="T154" s="78"/>
      <c r="U154" s="118"/>
      <c r="V154" s="211"/>
      <c r="W154" s="78"/>
      <c r="X154" s="78"/>
      <c r="Y154" s="78"/>
      <c r="Z154" s="78"/>
      <c r="AA154" s="78"/>
      <c r="AB154" s="81"/>
      <c r="AC154" s="179"/>
      <c r="AD154" s="179"/>
      <c r="AE154" s="179"/>
      <c r="AF154" s="179"/>
      <c r="AG154" s="179"/>
      <c r="AH154" s="179"/>
      <c r="AI154" s="179"/>
      <c r="AJ154" s="179"/>
      <c r="AK154" s="179"/>
      <c r="AL154" s="179"/>
      <c r="AM154" s="179"/>
      <c r="AN154" s="179"/>
      <c r="AO154" s="179"/>
      <c r="AP154" s="179"/>
    </row>
    <row r="155" ht="14.25" customHeight="1">
      <c r="A155" s="179"/>
      <c r="B155" s="187"/>
      <c r="C155" s="78"/>
      <c r="D155" s="78"/>
      <c r="E155" s="78"/>
      <c r="F155" s="78"/>
      <c r="G155" s="78"/>
      <c r="H155" s="118"/>
      <c r="I155" s="188"/>
      <c r="J155" s="78"/>
      <c r="K155" s="78"/>
      <c r="L155" s="118"/>
      <c r="M155" s="217" t="b">
        <v>0</v>
      </c>
      <c r="N155" s="78"/>
      <c r="O155" s="118"/>
      <c r="P155" s="210"/>
      <c r="Q155" s="78"/>
      <c r="R155" s="78"/>
      <c r="S155" s="78"/>
      <c r="T155" s="78"/>
      <c r="U155" s="118"/>
      <c r="V155" s="211"/>
      <c r="W155" s="78"/>
      <c r="X155" s="78"/>
      <c r="Y155" s="78"/>
      <c r="Z155" s="78"/>
      <c r="AA155" s="78"/>
      <c r="AB155" s="81"/>
      <c r="AC155" s="179"/>
      <c r="AD155" s="179"/>
      <c r="AE155" s="179"/>
      <c r="AF155" s="179"/>
      <c r="AG155" s="179"/>
      <c r="AH155" s="179"/>
      <c r="AI155" s="179"/>
      <c r="AJ155" s="179"/>
      <c r="AK155" s="179"/>
      <c r="AL155" s="179"/>
      <c r="AM155" s="179"/>
      <c r="AN155" s="179"/>
      <c r="AO155" s="179"/>
      <c r="AP155" s="179"/>
    </row>
    <row r="156" ht="14.25" customHeight="1">
      <c r="A156" s="179"/>
      <c r="B156" s="214" t="b">
        <v>1</v>
      </c>
      <c r="C156" s="78"/>
      <c r="D156" s="78"/>
      <c r="E156" s="78"/>
      <c r="F156" s="78"/>
      <c r="G156" s="78"/>
      <c r="H156" s="118"/>
      <c r="I156" s="188"/>
      <c r="J156" s="78"/>
      <c r="K156" s="78"/>
      <c r="L156" s="118"/>
      <c r="M156" s="217" t="b">
        <v>0</v>
      </c>
      <c r="N156" s="78"/>
      <c r="O156" s="118"/>
      <c r="P156" s="210"/>
      <c r="Q156" s="78"/>
      <c r="R156" s="78"/>
      <c r="S156" s="78"/>
      <c r="T156" s="78"/>
      <c r="U156" s="118"/>
      <c r="V156" s="211"/>
      <c r="W156" s="78"/>
      <c r="X156" s="78"/>
      <c r="Y156" s="78"/>
      <c r="Z156" s="78"/>
      <c r="AA156" s="78"/>
      <c r="AB156" s="81"/>
      <c r="AC156" s="179"/>
      <c r="AD156" s="179"/>
      <c r="AE156" s="179"/>
      <c r="AF156" s="179"/>
      <c r="AG156" s="179"/>
      <c r="AH156" s="179"/>
      <c r="AI156" s="179"/>
      <c r="AJ156" s="179"/>
      <c r="AK156" s="179"/>
      <c r="AL156" s="179"/>
      <c r="AM156" s="179"/>
      <c r="AN156" s="179"/>
      <c r="AO156" s="179"/>
      <c r="AP156" s="179"/>
    </row>
    <row r="157" ht="14.25" customHeight="1">
      <c r="A157" s="179"/>
      <c r="B157" s="187"/>
      <c r="C157" s="78"/>
      <c r="D157" s="78"/>
      <c r="E157" s="78"/>
      <c r="F157" s="78"/>
      <c r="G157" s="78"/>
      <c r="H157" s="118"/>
      <c r="I157" s="188"/>
      <c r="J157" s="78"/>
      <c r="K157" s="78"/>
      <c r="L157" s="118"/>
      <c r="M157" s="217" t="b">
        <v>0</v>
      </c>
      <c r="N157" s="78"/>
      <c r="O157" s="118"/>
      <c r="P157" s="210"/>
      <c r="Q157" s="78"/>
      <c r="R157" s="78"/>
      <c r="S157" s="78"/>
      <c r="T157" s="78"/>
      <c r="U157" s="118"/>
      <c r="V157" s="211"/>
      <c r="W157" s="78"/>
      <c r="X157" s="78"/>
      <c r="Y157" s="78"/>
      <c r="Z157" s="78"/>
      <c r="AA157" s="78"/>
      <c r="AB157" s="81"/>
      <c r="AC157" s="179"/>
      <c r="AD157" s="179"/>
      <c r="AE157" s="179"/>
      <c r="AF157" s="179"/>
      <c r="AG157" s="179"/>
      <c r="AH157" s="179"/>
      <c r="AI157" s="179"/>
      <c r="AJ157" s="179"/>
      <c r="AK157" s="179"/>
      <c r="AL157" s="179"/>
      <c r="AM157" s="179"/>
      <c r="AN157" s="179"/>
      <c r="AO157" s="179"/>
      <c r="AP157" s="179"/>
    </row>
    <row r="158" ht="14.25" customHeight="1">
      <c r="A158" s="179"/>
      <c r="B158" s="187"/>
      <c r="C158" s="78"/>
      <c r="D158" s="78"/>
      <c r="E158" s="78"/>
      <c r="F158" s="78"/>
      <c r="G158" s="78"/>
      <c r="H158" s="118"/>
      <c r="I158" s="188"/>
      <c r="J158" s="78"/>
      <c r="K158" s="78"/>
      <c r="L158" s="118"/>
      <c r="M158" s="217" t="b">
        <v>0</v>
      </c>
      <c r="N158" s="78"/>
      <c r="O158" s="118"/>
      <c r="P158" s="210"/>
      <c r="Q158" s="78"/>
      <c r="R158" s="78"/>
      <c r="S158" s="78"/>
      <c r="T158" s="78"/>
      <c r="U158" s="118"/>
      <c r="V158" s="211"/>
      <c r="W158" s="78"/>
      <c r="X158" s="78"/>
      <c r="Y158" s="78"/>
      <c r="Z158" s="78"/>
      <c r="AA158" s="78"/>
      <c r="AB158" s="81"/>
      <c r="AC158" s="179"/>
      <c r="AD158" s="179"/>
      <c r="AE158" s="179"/>
      <c r="AF158" s="179"/>
      <c r="AG158" s="179"/>
      <c r="AH158" s="179"/>
      <c r="AI158" s="179"/>
      <c r="AJ158" s="179"/>
      <c r="AK158" s="179"/>
      <c r="AL158" s="179"/>
      <c r="AM158" s="179"/>
      <c r="AN158" s="179"/>
      <c r="AO158" s="179"/>
      <c r="AP158" s="179"/>
    </row>
    <row r="159" ht="14.25" customHeight="1">
      <c r="A159" s="179"/>
      <c r="B159" s="187"/>
      <c r="C159" s="78"/>
      <c r="D159" s="78"/>
      <c r="E159" s="78"/>
      <c r="F159" s="78"/>
      <c r="G159" s="78"/>
      <c r="H159" s="118"/>
      <c r="I159" s="188"/>
      <c r="J159" s="78"/>
      <c r="K159" s="78"/>
      <c r="L159" s="118"/>
      <c r="M159" s="217" t="b">
        <v>0</v>
      </c>
      <c r="N159" s="78"/>
      <c r="O159" s="118"/>
      <c r="P159" s="210"/>
      <c r="Q159" s="78"/>
      <c r="R159" s="78"/>
      <c r="S159" s="78"/>
      <c r="T159" s="78"/>
      <c r="U159" s="118"/>
      <c r="V159" s="211"/>
      <c r="W159" s="78"/>
      <c r="X159" s="78"/>
      <c r="Y159" s="78"/>
      <c r="Z159" s="78"/>
      <c r="AA159" s="78"/>
      <c r="AB159" s="81"/>
      <c r="AC159" s="179"/>
      <c r="AD159" s="179"/>
      <c r="AE159" s="179"/>
      <c r="AF159" s="179"/>
      <c r="AG159" s="179"/>
      <c r="AH159" s="179"/>
      <c r="AI159" s="179"/>
      <c r="AJ159" s="179"/>
      <c r="AK159" s="179"/>
      <c r="AL159" s="179"/>
      <c r="AM159" s="179"/>
      <c r="AN159" s="179"/>
      <c r="AO159" s="179"/>
      <c r="AP159" s="179"/>
    </row>
    <row r="160" ht="14.25" customHeight="1">
      <c r="A160" s="179"/>
      <c r="B160" s="187"/>
      <c r="C160" s="78"/>
      <c r="D160" s="78"/>
      <c r="E160" s="78"/>
      <c r="F160" s="78"/>
      <c r="G160" s="78"/>
      <c r="H160" s="118"/>
      <c r="I160" s="188"/>
      <c r="J160" s="78"/>
      <c r="K160" s="78"/>
      <c r="L160" s="118"/>
      <c r="M160" s="217" t="b">
        <v>0</v>
      </c>
      <c r="N160" s="78"/>
      <c r="O160" s="118"/>
      <c r="P160" s="210"/>
      <c r="Q160" s="78"/>
      <c r="R160" s="78"/>
      <c r="S160" s="78"/>
      <c r="T160" s="78"/>
      <c r="U160" s="118"/>
      <c r="V160" s="211"/>
      <c r="W160" s="78"/>
      <c r="X160" s="78"/>
      <c r="Y160" s="78"/>
      <c r="Z160" s="78"/>
      <c r="AA160" s="78"/>
      <c r="AB160" s="81"/>
      <c r="AC160" s="179"/>
      <c r="AD160" s="179"/>
      <c r="AE160" s="179"/>
      <c r="AF160" s="179"/>
      <c r="AG160" s="179"/>
      <c r="AH160" s="179"/>
      <c r="AI160" s="179"/>
      <c r="AJ160" s="179"/>
      <c r="AK160" s="179"/>
      <c r="AL160" s="179"/>
      <c r="AM160" s="179"/>
      <c r="AN160" s="179"/>
      <c r="AO160" s="179"/>
      <c r="AP160" s="179"/>
    </row>
    <row r="161" ht="14.25" customHeight="1">
      <c r="A161" s="179"/>
      <c r="B161" s="187"/>
      <c r="C161" s="78"/>
      <c r="D161" s="78"/>
      <c r="E161" s="78"/>
      <c r="F161" s="78"/>
      <c r="G161" s="78"/>
      <c r="H161" s="118"/>
      <c r="I161" s="188"/>
      <c r="J161" s="78"/>
      <c r="K161" s="78"/>
      <c r="L161" s="118"/>
      <c r="M161" s="217" t="b">
        <v>0</v>
      </c>
      <c r="N161" s="78"/>
      <c r="O161" s="118"/>
      <c r="P161" s="210"/>
      <c r="Q161" s="78"/>
      <c r="R161" s="78"/>
      <c r="S161" s="78"/>
      <c r="T161" s="78"/>
      <c r="U161" s="118"/>
      <c r="V161" s="211"/>
      <c r="W161" s="78"/>
      <c r="X161" s="78"/>
      <c r="Y161" s="78"/>
      <c r="Z161" s="78"/>
      <c r="AA161" s="78"/>
      <c r="AB161" s="81"/>
      <c r="AC161" s="179"/>
      <c r="AD161" s="179"/>
      <c r="AE161" s="179"/>
      <c r="AF161" s="179"/>
      <c r="AG161" s="179"/>
      <c r="AH161" s="179"/>
      <c r="AI161" s="179"/>
      <c r="AJ161" s="179"/>
      <c r="AK161" s="179"/>
      <c r="AL161" s="179"/>
      <c r="AM161" s="179"/>
      <c r="AN161" s="179"/>
      <c r="AO161" s="179"/>
      <c r="AP161" s="179"/>
    </row>
    <row r="162" ht="14.25" customHeight="1">
      <c r="A162" s="179"/>
      <c r="B162" s="187"/>
      <c r="C162" s="78"/>
      <c r="D162" s="78"/>
      <c r="E162" s="78"/>
      <c r="F162" s="78"/>
      <c r="G162" s="78"/>
      <c r="H162" s="118"/>
      <c r="I162" s="188"/>
      <c r="J162" s="78"/>
      <c r="K162" s="78"/>
      <c r="L162" s="118"/>
      <c r="M162" s="217" t="b">
        <v>0</v>
      </c>
      <c r="N162" s="78"/>
      <c r="O162" s="118"/>
      <c r="P162" s="210"/>
      <c r="Q162" s="78"/>
      <c r="R162" s="78"/>
      <c r="S162" s="78"/>
      <c r="T162" s="78"/>
      <c r="U162" s="118"/>
      <c r="V162" s="211"/>
      <c r="W162" s="78"/>
      <c r="X162" s="78"/>
      <c r="Y162" s="78"/>
      <c r="Z162" s="78"/>
      <c r="AA162" s="78"/>
      <c r="AB162" s="81"/>
      <c r="AC162" s="179"/>
      <c r="AD162" s="179"/>
      <c r="AE162" s="179"/>
      <c r="AF162" s="179"/>
      <c r="AG162" s="179"/>
      <c r="AH162" s="179"/>
      <c r="AI162" s="179"/>
      <c r="AJ162" s="179"/>
      <c r="AK162" s="179"/>
      <c r="AL162" s="179"/>
      <c r="AM162" s="179"/>
      <c r="AN162" s="179"/>
      <c r="AO162" s="179"/>
      <c r="AP162" s="179"/>
    </row>
    <row r="163" ht="14.25" customHeight="1">
      <c r="A163" s="179"/>
      <c r="B163" s="187"/>
      <c r="C163" s="78"/>
      <c r="D163" s="78"/>
      <c r="E163" s="78"/>
      <c r="F163" s="78"/>
      <c r="G163" s="78"/>
      <c r="H163" s="118"/>
      <c r="I163" s="188"/>
      <c r="J163" s="78"/>
      <c r="K163" s="78"/>
      <c r="L163" s="118"/>
      <c r="M163" s="217" t="b">
        <v>0</v>
      </c>
      <c r="N163" s="78"/>
      <c r="O163" s="118"/>
      <c r="P163" s="210"/>
      <c r="Q163" s="78"/>
      <c r="R163" s="78"/>
      <c r="S163" s="78"/>
      <c r="T163" s="78"/>
      <c r="U163" s="118"/>
      <c r="V163" s="211"/>
      <c r="W163" s="78"/>
      <c r="X163" s="78"/>
      <c r="Y163" s="78"/>
      <c r="Z163" s="78"/>
      <c r="AA163" s="78"/>
      <c r="AB163" s="81"/>
      <c r="AC163" s="179"/>
      <c r="AD163" s="179"/>
      <c r="AE163" s="179"/>
      <c r="AF163" s="179"/>
      <c r="AG163" s="179"/>
      <c r="AH163" s="179"/>
      <c r="AI163" s="179"/>
      <c r="AJ163" s="179"/>
      <c r="AK163" s="179"/>
      <c r="AL163" s="179"/>
      <c r="AM163" s="179"/>
      <c r="AN163" s="179"/>
      <c r="AO163" s="179"/>
      <c r="AP163" s="179"/>
    </row>
    <row r="164" ht="14.25" customHeight="1">
      <c r="A164" s="179"/>
      <c r="B164" s="187"/>
      <c r="C164" s="78"/>
      <c r="D164" s="78"/>
      <c r="E164" s="78"/>
      <c r="F164" s="78"/>
      <c r="G164" s="78"/>
      <c r="H164" s="118"/>
      <c r="I164" s="188"/>
      <c r="J164" s="78"/>
      <c r="K164" s="78"/>
      <c r="L164" s="118"/>
      <c r="M164" s="217" t="b">
        <v>0</v>
      </c>
      <c r="N164" s="78"/>
      <c r="O164" s="118"/>
      <c r="P164" s="210"/>
      <c r="Q164" s="78"/>
      <c r="R164" s="78"/>
      <c r="S164" s="78"/>
      <c r="T164" s="78"/>
      <c r="U164" s="118"/>
      <c r="V164" s="211"/>
      <c r="W164" s="78"/>
      <c r="X164" s="78"/>
      <c r="Y164" s="78"/>
      <c r="Z164" s="78"/>
      <c r="AA164" s="78"/>
      <c r="AB164" s="81"/>
      <c r="AC164" s="179"/>
      <c r="AD164" s="179"/>
      <c r="AE164" s="179"/>
      <c r="AF164" s="179"/>
      <c r="AG164" s="179"/>
      <c r="AH164" s="179"/>
      <c r="AI164" s="179"/>
      <c r="AJ164" s="179"/>
      <c r="AK164" s="179"/>
      <c r="AL164" s="179"/>
      <c r="AM164" s="179"/>
      <c r="AN164" s="179"/>
      <c r="AO164" s="179"/>
      <c r="AP164" s="179"/>
    </row>
    <row r="165" ht="14.25" customHeight="1">
      <c r="A165" s="179"/>
      <c r="B165" s="187"/>
      <c r="C165" s="78"/>
      <c r="D165" s="78"/>
      <c r="E165" s="78"/>
      <c r="F165" s="78"/>
      <c r="G165" s="78"/>
      <c r="H165" s="118"/>
      <c r="I165" s="188"/>
      <c r="J165" s="78"/>
      <c r="K165" s="78"/>
      <c r="L165" s="118"/>
      <c r="M165" s="217" t="b">
        <v>0</v>
      </c>
      <c r="N165" s="78"/>
      <c r="O165" s="118"/>
      <c r="P165" s="210"/>
      <c r="Q165" s="78"/>
      <c r="R165" s="78"/>
      <c r="S165" s="78"/>
      <c r="T165" s="78"/>
      <c r="U165" s="118"/>
      <c r="V165" s="211"/>
      <c r="W165" s="78"/>
      <c r="X165" s="78"/>
      <c r="Y165" s="78"/>
      <c r="Z165" s="78"/>
      <c r="AA165" s="78"/>
      <c r="AB165" s="81"/>
      <c r="AC165" s="179"/>
      <c r="AD165" s="179"/>
      <c r="AE165" s="179"/>
      <c r="AF165" s="179"/>
      <c r="AG165" s="179"/>
      <c r="AH165" s="179"/>
      <c r="AI165" s="179"/>
      <c r="AJ165" s="179"/>
      <c r="AK165" s="179"/>
      <c r="AL165" s="179"/>
      <c r="AM165" s="179"/>
      <c r="AN165" s="179"/>
      <c r="AO165" s="179"/>
      <c r="AP165" s="179"/>
    </row>
    <row r="166" ht="14.25" customHeight="1">
      <c r="A166" s="179"/>
      <c r="B166" s="187"/>
      <c r="C166" s="78"/>
      <c r="D166" s="78"/>
      <c r="E166" s="78"/>
      <c r="F166" s="78"/>
      <c r="G166" s="78"/>
      <c r="H166" s="118"/>
      <c r="I166" s="188"/>
      <c r="J166" s="78"/>
      <c r="K166" s="78"/>
      <c r="L166" s="118"/>
      <c r="M166" s="217" t="b">
        <v>0</v>
      </c>
      <c r="N166" s="78"/>
      <c r="O166" s="118"/>
      <c r="P166" s="210"/>
      <c r="Q166" s="78"/>
      <c r="R166" s="78"/>
      <c r="S166" s="78"/>
      <c r="T166" s="78"/>
      <c r="U166" s="118"/>
      <c r="V166" s="211"/>
      <c r="W166" s="78"/>
      <c r="X166" s="78"/>
      <c r="Y166" s="78"/>
      <c r="Z166" s="78"/>
      <c r="AA166" s="78"/>
      <c r="AB166" s="81"/>
      <c r="AC166" s="179"/>
      <c r="AD166" s="179"/>
      <c r="AE166" s="179"/>
      <c r="AF166" s="179"/>
      <c r="AG166" s="179"/>
      <c r="AH166" s="179"/>
      <c r="AI166" s="179"/>
      <c r="AJ166" s="179"/>
      <c r="AK166" s="179"/>
      <c r="AL166" s="179"/>
      <c r="AM166" s="179"/>
      <c r="AN166" s="179"/>
      <c r="AO166" s="179"/>
      <c r="AP166" s="179"/>
    </row>
    <row r="167" ht="14.25" customHeight="1">
      <c r="A167" s="179"/>
      <c r="B167" s="187"/>
      <c r="C167" s="78"/>
      <c r="D167" s="78"/>
      <c r="E167" s="78"/>
      <c r="F167" s="78"/>
      <c r="G167" s="78"/>
      <c r="H167" s="118"/>
      <c r="I167" s="188"/>
      <c r="J167" s="78"/>
      <c r="K167" s="78"/>
      <c r="L167" s="118"/>
      <c r="M167" s="217" t="b">
        <v>0</v>
      </c>
      <c r="N167" s="78"/>
      <c r="O167" s="118"/>
      <c r="P167" s="210"/>
      <c r="Q167" s="78"/>
      <c r="R167" s="78"/>
      <c r="S167" s="78"/>
      <c r="T167" s="78"/>
      <c r="U167" s="118"/>
      <c r="V167" s="211"/>
      <c r="W167" s="78"/>
      <c r="X167" s="78"/>
      <c r="Y167" s="78"/>
      <c r="Z167" s="78"/>
      <c r="AA167" s="78"/>
      <c r="AB167" s="81"/>
      <c r="AC167" s="179"/>
      <c r="AD167" s="179"/>
      <c r="AE167" s="179"/>
      <c r="AF167" s="179"/>
      <c r="AG167" s="179"/>
      <c r="AH167" s="179"/>
      <c r="AI167" s="179"/>
      <c r="AJ167" s="179"/>
      <c r="AK167" s="179"/>
      <c r="AL167" s="179"/>
      <c r="AM167" s="179"/>
      <c r="AN167" s="179"/>
      <c r="AO167" s="179"/>
      <c r="AP167" s="179"/>
    </row>
    <row r="168" ht="14.25" customHeight="1">
      <c r="A168" s="179"/>
      <c r="B168" s="187"/>
      <c r="C168" s="78"/>
      <c r="D168" s="78"/>
      <c r="E168" s="78"/>
      <c r="F168" s="78"/>
      <c r="G168" s="78"/>
      <c r="H168" s="118"/>
      <c r="I168" s="188"/>
      <c r="J168" s="78"/>
      <c r="K168" s="78"/>
      <c r="L168" s="118"/>
      <c r="M168" s="217" t="b">
        <v>0</v>
      </c>
      <c r="N168" s="78"/>
      <c r="O168" s="118"/>
      <c r="P168" s="210"/>
      <c r="Q168" s="78"/>
      <c r="R168" s="78"/>
      <c r="S168" s="78"/>
      <c r="T168" s="78"/>
      <c r="U168" s="118"/>
      <c r="V168" s="211"/>
      <c r="W168" s="78"/>
      <c r="X168" s="78"/>
      <c r="Y168" s="78"/>
      <c r="Z168" s="78"/>
      <c r="AA168" s="78"/>
      <c r="AB168" s="81"/>
      <c r="AC168" s="179"/>
      <c r="AD168" s="179"/>
      <c r="AE168" s="179"/>
      <c r="AF168" s="179"/>
      <c r="AG168" s="179"/>
      <c r="AH168" s="179"/>
      <c r="AI168" s="179"/>
      <c r="AJ168" s="179"/>
      <c r="AK168" s="179"/>
      <c r="AL168" s="179"/>
      <c r="AM168" s="179"/>
      <c r="AN168" s="179"/>
      <c r="AO168" s="179"/>
      <c r="AP168" s="179"/>
    </row>
    <row r="169" ht="14.25" customHeight="1">
      <c r="A169" s="179"/>
      <c r="B169" s="187"/>
      <c r="C169" s="78"/>
      <c r="D169" s="78"/>
      <c r="E169" s="78"/>
      <c r="F169" s="78"/>
      <c r="G169" s="78"/>
      <c r="H169" s="118"/>
      <c r="I169" s="188"/>
      <c r="J169" s="78"/>
      <c r="K169" s="78"/>
      <c r="L169" s="118"/>
      <c r="M169" s="217" t="b">
        <v>0</v>
      </c>
      <c r="N169" s="78"/>
      <c r="O169" s="118"/>
      <c r="P169" s="210"/>
      <c r="Q169" s="78"/>
      <c r="R169" s="78"/>
      <c r="S169" s="78"/>
      <c r="T169" s="78"/>
      <c r="U169" s="118"/>
      <c r="V169" s="211"/>
      <c r="W169" s="78"/>
      <c r="X169" s="78"/>
      <c r="Y169" s="78"/>
      <c r="Z169" s="78"/>
      <c r="AA169" s="78"/>
      <c r="AB169" s="81"/>
      <c r="AC169" s="179"/>
      <c r="AD169" s="179"/>
      <c r="AE169" s="179"/>
      <c r="AF169" s="179"/>
      <c r="AG169" s="179"/>
      <c r="AH169" s="179"/>
      <c r="AI169" s="179"/>
      <c r="AJ169" s="179"/>
      <c r="AK169" s="179"/>
      <c r="AL169" s="179"/>
      <c r="AM169" s="179"/>
      <c r="AN169" s="179"/>
      <c r="AO169" s="179"/>
      <c r="AP169" s="179"/>
    </row>
    <row r="170" ht="14.25" customHeight="1">
      <c r="A170" s="179"/>
      <c r="B170" s="187"/>
      <c r="C170" s="78"/>
      <c r="D170" s="78"/>
      <c r="E170" s="78"/>
      <c r="F170" s="78"/>
      <c r="G170" s="78"/>
      <c r="H170" s="118"/>
      <c r="I170" s="188"/>
      <c r="J170" s="78"/>
      <c r="K170" s="78"/>
      <c r="L170" s="118"/>
      <c r="M170" s="217" t="b">
        <v>0</v>
      </c>
      <c r="N170" s="78"/>
      <c r="O170" s="118"/>
      <c r="P170" s="210"/>
      <c r="Q170" s="78"/>
      <c r="R170" s="78"/>
      <c r="S170" s="78"/>
      <c r="T170" s="78"/>
      <c r="U170" s="118"/>
      <c r="V170" s="211"/>
      <c r="W170" s="78"/>
      <c r="X170" s="78"/>
      <c r="Y170" s="78"/>
      <c r="Z170" s="78"/>
      <c r="AA170" s="78"/>
      <c r="AB170" s="81"/>
      <c r="AC170" s="179"/>
      <c r="AD170" s="179"/>
      <c r="AE170" s="179"/>
      <c r="AF170" s="179"/>
      <c r="AG170" s="179"/>
      <c r="AH170" s="179"/>
      <c r="AI170" s="179"/>
      <c r="AJ170" s="179"/>
      <c r="AK170" s="179"/>
      <c r="AL170" s="179"/>
      <c r="AM170" s="179"/>
      <c r="AN170" s="179"/>
      <c r="AO170" s="179"/>
      <c r="AP170" s="179"/>
    </row>
    <row r="171" ht="14.25" customHeight="1">
      <c r="A171" s="179"/>
      <c r="B171" s="187"/>
      <c r="C171" s="78"/>
      <c r="D171" s="78"/>
      <c r="E171" s="78"/>
      <c r="F171" s="78"/>
      <c r="G171" s="78"/>
      <c r="H171" s="118"/>
      <c r="I171" s="188"/>
      <c r="J171" s="78"/>
      <c r="K171" s="78"/>
      <c r="L171" s="118"/>
      <c r="M171" s="217" t="b">
        <v>0</v>
      </c>
      <c r="N171" s="78"/>
      <c r="O171" s="118"/>
      <c r="P171" s="210"/>
      <c r="Q171" s="78"/>
      <c r="R171" s="78"/>
      <c r="S171" s="78"/>
      <c r="T171" s="78"/>
      <c r="U171" s="118"/>
      <c r="V171" s="211"/>
      <c r="W171" s="78"/>
      <c r="X171" s="78"/>
      <c r="Y171" s="78"/>
      <c r="Z171" s="78"/>
      <c r="AA171" s="78"/>
      <c r="AB171" s="81"/>
      <c r="AC171" s="179"/>
      <c r="AD171" s="179"/>
      <c r="AE171" s="179"/>
      <c r="AF171" s="179"/>
      <c r="AG171" s="179"/>
      <c r="AH171" s="179"/>
      <c r="AI171" s="179"/>
      <c r="AJ171" s="179"/>
      <c r="AK171" s="179"/>
      <c r="AL171" s="179"/>
      <c r="AM171" s="179"/>
      <c r="AN171" s="179"/>
      <c r="AO171" s="179"/>
      <c r="AP171" s="179"/>
    </row>
    <row r="172" ht="14.25" customHeight="1">
      <c r="A172" s="179"/>
      <c r="B172" s="187"/>
      <c r="C172" s="78"/>
      <c r="D172" s="78"/>
      <c r="E172" s="78"/>
      <c r="F172" s="78"/>
      <c r="G172" s="78"/>
      <c r="H172" s="118"/>
      <c r="I172" s="188"/>
      <c r="J172" s="78"/>
      <c r="K172" s="78"/>
      <c r="L172" s="118"/>
      <c r="M172" s="217" t="b">
        <v>0</v>
      </c>
      <c r="N172" s="78"/>
      <c r="O172" s="118"/>
      <c r="P172" s="210"/>
      <c r="Q172" s="78"/>
      <c r="R172" s="78"/>
      <c r="S172" s="78"/>
      <c r="T172" s="78"/>
      <c r="U172" s="118"/>
      <c r="V172" s="211"/>
      <c r="W172" s="78"/>
      <c r="X172" s="78"/>
      <c r="Y172" s="78"/>
      <c r="Z172" s="78"/>
      <c r="AA172" s="78"/>
      <c r="AB172" s="81"/>
      <c r="AC172" s="179"/>
      <c r="AD172" s="179"/>
      <c r="AE172" s="179"/>
      <c r="AF172" s="179"/>
      <c r="AG172" s="179"/>
      <c r="AH172" s="179"/>
      <c r="AI172" s="179"/>
      <c r="AJ172" s="179"/>
      <c r="AK172" s="179"/>
      <c r="AL172" s="179"/>
      <c r="AM172" s="179"/>
      <c r="AN172" s="179"/>
      <c r="AO172" s="179"/>
      <c r="AP172" s="179"/>
    </row>
    <row r="173" ht="14.25" customHeight="1">
      <c r="A173" s="179"/>
      <c r="B173" s="187"/>
      <c r="C173" s="78"/>
      <c r="D173" s="78"/>
      <c r="E173" s="78"/>
      <c r="F173" s="78"/>
      <c r="G173" s="78"/>
      <c r="H173" s="118"/>
      <c r="I173" s="188"/>
      <c r="J173" s="78"/>
      <c r="K173" s="78"/>
      <c r="L173" s="118"/>
      <c r="M173" s="217" t="b">
        <v>0</v>
      </c>
      <c r="N173" s="78"/>
      <c r="O173" s="118"/>
      <c r="P173" s="210"/>
      <c r="Q173" s="78"/>
      <c r="R173" s="78"/>
      <c r="S173" s="78"/>
      <c r="T173" s="78"/>
      <c r="U173" s="118"/>
      <c r="V173" s="211"/>
      <c r="W173" s="78"/>
      <c r="X173" s="78"/>
      <c r="Y173" s="78"/>
      <c r="Z173" s="78"/>
      <c r="AA173" s="78"/>
      <c r="AB173" s="81"/>
      <c r="AC173" s="179"/>
      <c r="AD173" s="179"/>
      <c r="AE173" s="179"/>
      <c r="AF173" s="179"/>
      <c r="AG173" s="179"/>
      <c r="AH173" s="179"/>
      <c r="AI173" s="179"/>
      <c r="AJ173" s="179"/>
      <c r="AK173" s="179"/>
      <c r="AL173" s="179"/>
      <c r="AM173" s="179"/>
      <c r="AN173" s="179"/>
      <c r="AO173" s="179"/>
      <c r="AP173" s="179"/>
    </row>
    <row r="174" ht="14.25" customHeight="1">
      <c r="A174" s="179"/>
      <c r="B174" s="187"/>
      <c r="C174" s="78"/>
      <c r="D174" s="78"/>
      <c r="E174" s="78"/>
      <c r="F174" s="78"/>
      <c r="G174" s="78"/>
      <c r="H174" s="118"/>
      <c r="I174" s="188"/>
      <c r="J174" s="78"/>
      <c r="K174" s="78"/>
      <c r="L174" s="118"/>
      <c r="M174" s="217" t="b">
        <v>0</v>
      </c>
      <c r="N174" s="78"/>
      <c r="O174" s="118"/>
      <c r="P174" s="210"/>
      <c r="Q174" s="78"/>
      <c r="R174" s="78"/>
      <c r="S174" s="78"/>
      <c r="T174" s="78"/>
      <c r="U174" s="118"/>
      <c r="V174" s="211"/>
      <c r="W174" s="78"/>
      <c r="X174" s="78"/>
      <c r="Y174" s="78"/>
      <c r="Z174" s="78"/>
      <c r="AA174" s="78"/>
      <c r="AB174" s="81"/>
      <c r="AC174" s="179"/>
      <c r="AD174" s="179"/>
      <c r="AE174" s="179"/>
      <c r="AF174" s="179"/>
      <c r="AG174" s="179"/>
      <c r="AH174" s="179"/>
      <c r="AI174" s="179"/>
      <c r="AJ174" s="179"/>
      <c r="AK174" s="179"/>
      <c r="AL174" s="179"/>
      <c r="AM174" s="179"/>
      <c r="AN174" s="179"/>
      <c r="AO174" s="179"/>
      <c r="AP174" s="179"/>
    </row>
    <row r="175" ht="14.25" customHeight="1">
      <c r="A175" s="179"/>
      <c r="B175" s="187"/>
      <c r="C175" s="78"/>
      <c r="D175" s="78"/>
      <c r="E175" s="78"/>
      <c r="F175" s="78"/>
      <c r="G175" s="78"/>
      <c r="H175" s="118"/>
      <c r="I175" s="188"/>
      <c r="J175" s="78"/>
      <c r="K175" s="78"/>
      <c r="L175" s="118"/>
      <c r="M175" s="217" t="b">
        <v>0</v>
      </c>
      <c r="N175" s="78"/>
      <c r="O175" s="118"/>
      <c r="P175" s="210"/>
      <c r="Q175" s="78"/>
      <c r="R175" s="78"/>
      <c r="S175" s="78"/>
      <c r="T175" s="78"/>
      <c r="U175" s="118"/>
      <c r="V175" s="211"/>
      <c r="W175" s="78"/>
      <c r="X175" s="78"/>
      <c r="Y175" s="78"/>
      <c r="Z175" s="78"/>
      <c r="AA175" s="78"/>
      <c r="AB175" s="81"/>
      <c r="AC175" s="179"/>
      <c r="AD175" s="179"/>
      <c r="AE175" s="179"/>
      <c r="AF175" s="179"/>
      <c r="AG175" s="179"/>
      <c r="AH175" s="179"/>
      <c r="AI175" s="179"/>
      <c r="AJ175" s="179"/>
      <c r="AK175" s="179"/>
      <c r="AL175" s="179"/>
      <c r="AM175" s="179"/>
      <c r="AN175" s="179"/>
      <c r="AO175" s="179"/>
      <c r="AP175" s="179"/>
    </row>
    <row r="176" ht="14.25" customHeight="1">
      <c r="A176" s="179"/>
      <c r="B176" s="187"/>
      <c r="C176" s="78"/>
      <c r="D176" s="78"/>
      <c r="E176" s="78"/>
      <c r="F176" s="78"/>
      <c r="G176" s="78"/>
      <c r="H176" s="118"/>
      <c r="I176" s="188"/>
      <c r="J176" s="78"/>
      <c r="K176" s="78"/>
      <c r="L176" s="118"/>
      <c r="M176" s="217" t="b">
        <v>0</v>
      </c>
      <c r="N176" s="78"/>
      <c r="O176" s="118"/>
      <c r="P176" s="210"/>
      <c r="Q176" s="78"/>
      <c r="R176" s="78"/>
      <c r="S176" s="78"/>
      <c r="T176" s="78"/>
      <c r="U176" s="118"/>
      <c r="V176" s="211"/>
      <c r="W176" s="78"/>
      <c r="X176" s="78"/>
      <c r="Y176" s="78"/>
      <c r="Z176" s="78"/>
      <c r="AA176" s="78"/>
      <c r="AB176" s="81"/>
      <c r="AC176" s="179"/>
      <c r="AD176" s="179"/>
      <c r="AE176" s="179"/>
      <c r="AF176" s="179"/>
      <c r="AG176" s="179"/>
      <c r="AH176" s="179"/>
      <c r="AI176" s="179"/>
      <c r="AJ176" s="179"/>
      <c r="AK176" s="179"/>
      <c r="AL176" s="179"/>
      <c r="AM176" s="179"/>
      <c r="AN176" s="179"/>
      <c r="AO176" s="179"/>
      <c r="AP176" s="179"/>
    </row>
    <row r="177" ht="14.25" customHeight="1">
      <c r="A177" s="179"/>
      <c r="B177" s="196"/>
      <c r="C177" s="83"/>
      <c r="D177" s="83"/>
      <c r="E177" s="83"/>
      <c r="F177" s="83"/>
      <c r="G177" s="83"/>
      <c r="H177" s="122"/>
      <c r="I177" s="197"/>
      <c r="J177" s="83"/>
      <c r="K177" s="83"/>
      <c r="L177" s="122"/>
      <c r="M177" s="220" t="b">
        <v>0</v>
      </c>
      <c r="N177" s="83"/>
      <c r="O177" s="122"/>
      <c r="P177" s="221"/>
      <c r="Q177" s="83"/>
      <c r="R177" s="83"/>
      <c r="S177" s="83"/>
      <c r="T177" s="83"/>
      <c r="U177" s="122"/>
      <c r="V177" s="222"/>
      <c r="W177" s="83"/>
      <c r="X177" s="83"/>
      <c r="Y177" s="83"/>
      <c r="Z177" s="83"/>
      <c r="AA177" s="83"/>
      <c r="AB177" s="86"/>
      <c r="AC177" s="179"/>
      <c r="AD177" s="179"/>
      <c r="AE177" s="179"/>
      <c r="AF177" s="179"/>
      <c r="AG177" s="179"/>
      <c r="AH177" s="179"/>
      <c r="AI177" s="179"/>
      <c r="AJ177" s="179"/>
      <c r="AK177" s="179"/>
      <c r="AL177" s="179"/>
      <c r="AM177" s="179"/>
      <c r="AN177" s="179"/>
      <c r="AO177" s="179"/>
      <c r="AP177" s="179"/>
    </row>
    <row r="178" ht="14.25" customHeight="1">
      <c r="A178" s="179"/>
      <c r="B178" s="223" t="s">
        <v>209</v>
      </c>
      <c r="C178" s="108"/>
      <c r="D178" s="108"/>
      <c r="E178" s="108"/>
      <c r="F178" s="108"/>
      <c r="G178" s="108"/>
      <c r="H178" s="109"/>
      <c r="I178" s="155" t="s">
        <v>210</v>
      </c>
      <c r="J178" s="108"/>
      <c r="K178" s="108"/>
      <c r="L178" s="108"/>
      <c r="M178" s="108"/>
      <c r="N178" s="108"/>
      <c r="O178" s="108"/>
      <c r="P178" s="108"/>
      <c r="Q178" s="108"/>
      <c r="R178" s="108"/>
      <c r="S178" s="108"/>
      <c r="T178" s="108"/>
      <c r="U178" s="108"/>
      <c r="V178" s="108"/>
      <c r="W178" s="108"/>
      <c r="X178" s="108"/>
      <c r="Y178" s="108"/>
      <c r="Z178" s="108"/>
      <c r="AA178" s="108"/>
      <c r="AB178" s="109"/>
      <c r="AC178" s="179"/>
      <c r="AD178" s="179"/>
      <c r="AE178" s="179"/>
      <c r="AF178" s="179"/>
      <c r="AG178" s="179"/>
      <c r="AH178" s="179"/>
      <c r="AI178" s="179"/>
      <c r="AJ178" s="179"/>
      <c r="AK178" s="179"/>
      <c r="AL178" s="179"/>
      <c r="AM178" s="179"/>
      <c r="AN178" s="179"/>
      <c r="AO178" s="179"/>
      <c r="AP178" s="179"/>
    </row>
    <row r="179" ht="14.25" customHeight="1">
      <c r="A179" s="179"/>
      <c r="B179" s="14"/>
      <c r="C179" s="15"/>
      <c r="D179" s="15"/>
      <c r="E179" s="15"/>
      <c r="F179" s="15"/>
      <c r="G179" s="15"/>
      <c r="H179" s="57"/>
      <c r="I179" s="14"/>
      <c r="J179" s="15"/>
      <c r="K179" s="15"/>
      <c r="L179" s="15"/>
      <c r="M179" s="15"/>
      <c r="N179" s="15"/>
      <c r="O179" s="15"/>
      <c r="P179" s="15"/>
      <c r="Q179" s="15"/>
      <c r="R179" s="15"/>
      <c r="S179" s="15"/>
      <c r="T179" s="15"/>
      <c r="U179" s="15"/>
      <c r="V179" s="15"/>
      <c r="W179" s="15"/>
      <c r="X179" s="15"/>
      <c r="Y179" s="15"/>
      <c r="Z179" s="15"/>
      <c r="AA179" s="15"/>
      <c r="AB179" s="57"/>
      <c r="AC179" s="179"/>
      <c r="AD179" s="179"/>
      <c r="AE179" s="179"/>
      <c r="AF179" s="179"/>
      <c r="AG179" s="179"/>
      <c r="AH179" s="179"/>
      <c r="AI179" s="179"/>
      <c r="AJ179" s="179"/>
      <c r="AK179" s="179"/>
      <c r="AL179" s="179"/>
      <c r="AM179" s="179"/>
      <c r="AN179" s="179"/>
      <c r="AO179" s="179"/>
      <c r="AP179" s="179"/>
    </row>
    <row r="180" ht="14.25" customHeight="1">
      <c r="A180" s="179"/>
      <c r="B180" s="224"/>
      <c r="C180" s="224"/>
      <c r="D180" s="224"/>
      <c r="E180" s="224"/>
      <c r="F180" s="224"/>
      <c r="G180" s="224"/>
      <c r="H180" s="224"/>
      <c r="I180" s="224"/>
      <c r="J180" s="224"/>
      <c r="K180" s="224"/>
      <c r="L180" s="224"/>
      <c r="M180" s="224"/>
      <c r="N180" s="224"/>
      <c r="O180" s="19"/>
      <c r="P180" s="19"/>
      <c r="Q180" s="19"/>
      <c r="R180" s="19"/>
      <c r="S180" s="1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row>
    <row r="181" ht="14.25" customHeight="1">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row>
    <row r="182" ht="14.25" customHeight="1">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row>
    <row r="183" ht="14.25" customHeight="1">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row>
    <row r="184" ht="14.25" customHeight="1">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row>
    <row r="185" ht="14.25" customHeight="1">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row>
    <row r="186" ht="14.25" customHeight="1">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row>
    <row r="187" ht="14.25" customHeight="1">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row>
    <row r="188" ht="14.25" customHeight="1">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row>
    <row r="189" ht="14.25" customHeight="1">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row>
    <row r="190" ht="14.25" customHeight="1">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row>
    <row r="191" ht="14.25" customHeight="1">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row>
    <row r="192" ht="14.25" customHeight="1">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row>
    <row r="193" ht="14.25" customHeight="1">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row>
    <row r="194" ht="14.25" customHeight="1">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row>
    <row r="195" ht="14.25" customHeight="1">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row>
    <row r="196" ht="14.25" customHeight="1">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row>
    <row r="197" ht="14.25" customHeight="1">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row>
    <row r="198" ht="14.25" customHeight="1">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row>
    <row r="199" ht="14.25" customHeight="1">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row>
    <row r="200" ht="14.25" customHeight="1">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row>
    <row r="201" ht="14.25" customHeight="1">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row>
    <row r="202" ht="14.25" customHeight="1">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row>
    <row r="203" ht="14.25" customHeight="1">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row>
    <row r="204" ht="14.25" customHeight="1">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row>
    <row r="205" ht="14.25" customHeight="1">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row>
    <row r="206" ht="14.25" customHeight="1">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row>
    <row r="207" ht="14.25" customHeight="1">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row>
    <row r="208" ht="14.25" customHeight="1">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row>
    <row r="209" ht="14.25" customHeight="1">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row>
    <row r="210" ht="14.25" customHeight="1">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row>
    <row r="211" ht="14.25" customHeight="1">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row>
    <row r="212" ht="14.25" customHeight="1">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row>
    <row r="213" ht="14.25" customHeight="1">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row>
    <row r="214" ht="14.25" customHeight="1">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row>
    <row r="215" ht="14.25" customHeight="1">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row>
    <row r="216" ht="14.25" customHeight="1">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row>
    <row r="217" ht="14.25" customHeight="1">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row>
    <row r="218" ht="14.25" customHeight="1">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row>
    <row r="219" ht="14.25" customHeight="1">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row>
    <row r="220" ht="14.25" customHeight="1">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row>
    <row r="221" ht="14.25" customHeight="1">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row>
    <row r="222" ht="14.25" customHeight="1">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row>
    <row r="223" ht="14.25" customHeight="1">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row>
    <row r="224" ht="14.25" customHeight="1">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row>
    <row r="225" ht="14.25" customHeight="1">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row>
    <row r="226" ht="14.25" customHeight="1">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row>
    <row r="227" ht="14.25" customHeight="1">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row>
    <row r="228" ht="14.25" customHeight="1">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row>
    <row r="229" ht="14.25" customHeight="1">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row>
    <row r="230" ht="14.25" customHeight="1">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row>
    <row r="231" ht="14.25" customHeight="1">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row>
    <row r="232" ht="14.25" customHeight="1">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row>
    <row r="233" ht="14.25" customHeight="1">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row>
    <row r="234" ht="14.25" customHeight="1">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row>
    <row r="235" ht="14.25" customHeight="1">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row>
    <row r="236" ht="14.25" customHeight="1">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row>
    <row r="237" ht="14.25" customHeight="1">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row>
    <row r="238" ht="14.25" customHeight="1">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row>
    <row r="239" ht="14.25" customHeight="1">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row>
    <row r="240" ht="14.25" customHeight="1">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row>
    <row r="241" ht="14.25" customHeight="1">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row>
    <row r="242" ht="14.25" customHeight="1">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row>
    <row r="243" ht="14.25" customHeight="1">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row>
    <row r="244" ht="14.25" customHeight="1">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row>
    <row r="245" ht="14.25" customHeight="1">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row>
    <row r="246" ht="14.25" customHeight="1">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row>
    <row r="247" ht="14.25" customHeight="1">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row>
    <row r="248" ht="14.25" customHeight="1">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row>
    <row r="249" ht="14.25" customHeight="1">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row>
    <row r="250" ht="14.25" customHeight="1">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row>
    <row r="251" ht="14.25" customHeight="1">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row>
    <row r="252" ht="14.25" customHeight="1">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row>
    <row r="253" ht="14.25" customHeight="1">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row>
    <row r="254" ht="14.25"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row>
    <row r="255" ht="14.25" customHeight="1">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row>
    <row r="256" ht="14.25" customHeight="1">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row>
    <row r="257" ht="14.25" customHeight="1">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row>
    <row r="258" ht="14.25" customHeight="1">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row>
    <row r="259" ht="14.25" customHeight="1">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row>
    <row r="260" ht="14.25" customHeight="1">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row>
    <row r="261" ht="14.25" customHeight="1">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row>
    <row r="262" ht="14.25" customHeight="1">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row>
    <row r="263" ht="14.25" customHeight="1">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row>
    <row r="264" ht="14.25" customHeight="1">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row>
    <row r="265" ht="14.25" customHeight="1">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row>
    <row r="266" ht="14.25" customHeight="1">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row>
    <row r="267" ht="14.25" customHeight="1">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row>
    <row r="268" ht="14.25" customHeight="1">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row>
    <row r="269" ht="14.25" customHeight="1">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row>
    <row r="270" ht="14.25" customHeight="1">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row>
    <row r="271" ht="14.25" customHeight="1">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row>
    <row r="272" ht="14.25" customHeight="1">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row>
    <row r="273" ht="14.25" customHeight="1">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row>
    <row r="274" ht="14.25" customHeight="1">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row>
    <row r="275" ht="14.25" customHeight="1">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row>
    <row r="276" ht="14.25" customHeight="1">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row>
    <row r="277" ht="14.25" customHeight="1">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row>
    <row r="278" ht="14.25" customHeight="1">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row>
    <row r="279" ht="14.25" customHeight="1">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row>
    <row r="280" ht="14.25" customHeight="1">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row>
    <row r="281" ht="14.25" customHeight="1">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row>
    <row r="282" ht="14.25" customHeight="1">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row>
    <row r="283" ht="14.25" customHeight="1">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row>
    <row r="284" ht="14.25" customHeight="1">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row>
    <row r="285" ht="14.25" customHeight="1">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row>
    <row r="286" ht="14.25" customHeight="1">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row>
    <row r="287" ht="14.25" customHeight="1">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row>
    <row r="288" ht="14.25" customHeight="1">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row>
    <row r="289" ht="14.25" customHeight="1">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row>
    <row r="290" ht="14.25" customHeight="1">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row>
    <row r="291" ht="14.25" customHeight="1">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row>
    <row r="292" ht="14.25" customHeight="1">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row>
    <row r="293" ht="14.25" customHeight="1">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row>
    <row r="294" ht="14.25" customHeight="1">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row>
    <row r="295" ht="14.25" customHeight="1">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row>
    <row r="296" ht="14.25" customHeight="1">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row>
    <row r="297" ht="14.25" customHeight="1">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row>
    <row r="298" ht="14.25" customHeight="1">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row>
    <row r="299" ht="14.25" customHeight="1">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row>
    <row r="300" ht="14.25" customHeight="1">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row>
    <row r="301" ht="14.25" customHeight="1">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row>
    <row r="302" ht="14.25" customHeight="1">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row>
    <row r="303" ht="14.25" customHeight="1">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row>
    <row r="304" ht="14.25" customHeight="1">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row>
    <row r="305" ht="14.25" customHeight="1">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row>
    <row r="306" ht="14.25" customHeight="1">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row>
    <row r="307" ht="14.25" customHeight="1">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row>
    <row r="308" ht="14.25" customHeight="1">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row>
    <row r="309" ht="14.25" customHeight="1">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row>
    <row r="310" ht="14.25" customHeight="1">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row>
    <row r="311" ht="14.25" customHeight="1">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row>
    <row r="312" ht="14.25" customHeight="1">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row>
    <row r="313" ht="14.25" customHeight="1">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row>
    <row r="314" ht="14.25" customHeight="1">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row>
    <row r="315" ht="14.25" customHeight="1">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row>
    <row r="316" ht="14.25" customHeight="1">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row>
    <row r="317" ht="14.25" customHeight="1">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row>
    <row r="318" ht="14.25" customHeight="1">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row>
    <row r="319" ht="14.25" customHeight="1">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row>
    <row r="320" ht="14.25" customHeight="1">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row>
    <row r="321" ht="14.25" customHeight="1">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row>
    <row r="322" ht="14.25" customHeight="1">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row>
    <row r="323" ht="14.25" customHeight="1">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row>
    <row r="324" ht="14.25" customHeight="1">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row>
    <row r="325" ht="14.25" customHeight="1">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row>
    <row r="326" ht="14.25" customHeight="1">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row>
    <row r="327" ht="14.25" customHeight="1">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row>
    <row r="328" ht="14.25" customHeight="1">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row>
    <row r="329" ht="14.25" customHeight="1">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row>
    <row r="330" ht="14.25" customHeight="1">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row>
    <row r="331" ht="14.25" customHeight="1">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row>
    <row r="332" ht="14.25" customHeight="1">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row>
    <row r="333" ht="14.25" customHeight="1">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row>
    <row r="334" ht="14.25" customHeight="1">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row>
    <row r="335" ht="14.25" customHeight="1">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row>
    <row r="336" ht="14.25" customHeight="1">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row>
    <row r="337" ht="14.25" customHeight="1">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row>
    <row r="338" ht="14.25" customHeight="1">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row>
    <row r="339" ht="14.25" customHeight="1">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row>
    <row r="340" ht="14.25" customHeight="1">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row>
    <row r="341" ht="14.25" customHeight="1">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row>
    <row r="342" ht="14.25" customHeight="1">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row>
    <row r="343" ht="14.25" customHeight="1">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row>
    <row r="344" ht="14.25" customHeight="1">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row>
    <row r="345" ht="14.25" customHeight="1">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row>
    <row r="346" ht="14.25" customHeight="1">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row>
    <row r="347" ht="14.25" customHeight="1">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row>
    <row r="348" ht="14.25" customHeight="1">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row>
    <row r="349" ht="14.25" customHeight="1">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row>
    <row r="350" ht="14.25" customHeight="1">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row>
    <row r="351" ht="14.25" customHeight="1">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row>
    <row r="352" ht="14.25" customHeight="1">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row>
    <row r="353" ht="14.25" customHeight="1">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row>
    <row r="354" ht="14.25" customHeight="1">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row>
    <row r="355" ht="14.25" customHeight="1">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row>
    <row r="356" ht="14.25" customHeight="1">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row>
    <row r="357" ht="14.25" customHeight="1">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row>
    <row r="358" ht="14.25" customHeight="1">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row>
    <row r="359" ht="14.25" customHeight="1">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row>
    <row r="360" ht="14.25" customHeight="1">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row>
    <row r="361" ht="14.25" customHeight="1">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row>
    <row r="362" ht="14.25" customHeight="1">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row>
    <row r="363" ht="14.25" customHeight="1">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row>
    <row r="364" ht="14.25" customHeight="1">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row>
    <row r="365" ht="14.25" customHeight="1">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row>
    <row r="366" ht="14.25" customHeight="1">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row>
    <row r="367" ht="14.25" customHeight="1">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row>
    <row r="368" ht="14.25" customHeight="1">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row>
    <row r="369" ht="14.25" customHeight="1">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row>
    <row r="370" ht="14.25" customHeight="1">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row>
    <row r="371" ht="14.25" customHeight="1">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row>
    <row r="372" ht="14.25" customHeight="1">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row>
    <row r="373" ht="14.25" customHeight="1">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row>
    <row r="374" ht="14.25" customHeight="1">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row>
    <row r="375" ht="14.25" customHeight="1">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row>
    <row r="376" ht="14.25" customHeight="1">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row>
    <row r="377" ht="14.25" customHeight="1">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row>
    <row r="378" ht="14.25" customHeight="1">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row>
    <row r="379" ht="14.25" customHeight="1">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row>
    <row r="380" ht="14.25" customHeight="1">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row>
    <row r="381" ht="14.25" customHeight="1">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row>
    <row r="382" ht="14.25" customHeight="1">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row>
    <row r="383" ht="14.25" customHeight="1">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row>
    <row r="384" ht="14.25" customHeight="1">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row>
    <row r="385" ht="14.25" customHeight="1">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row>
    <row r="386" ht="14.25" customHeight="1">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row>
    <row r="387" ht="14.25" customHeight="1">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row>
    <row r="388" ht="14.25" customHeight="1">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row>
    <row r="389" ht="14.25" customHeight="1">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row>
    <row r="390" ht="14.25" customHeight="1">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row>
    <row r="391" ht="14.25" customHeight="1">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row>
    <row r="392" ht="14.25" customHeight="1">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row>
    <row r="393" ht="14.25" customHeight="1">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row>
    <row r="394" ht="14.25" customHeight="1">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row>
    <row r="395" ht="14.25" customHeight="1">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row>
    <row r="396" ht="14.25" customHeight="1">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row>
    <row r="397" ht="14.25" customHeight="1">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row>
    <row r="398" ht="14.25" customHeight="1">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row>
    <row r="399" ht="14.25" customHeight="1">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row>
    <row r="400" ht="14.25" customHeight="1">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row>
    <row r="401" ht="14.25" customHeight="1">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row>
    <row r="402" ht="14.25" customHeight="1">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row>
    <row r="403" ht="14.25" customHeight="1">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row>
    <row r="404" ht="14.25" customHeight="1">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row>
    <row r="405" ht="14.25" customHeight="1">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row>
    <row r="406" ht="14.25" customHeight="1">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row>
    <row r="407" ht="14.25" customHeight="1">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row>
    <row r="408" ht="14.25" customHeight="1">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row>
    <row r="409" ht="14.25" customHeight="1">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row>
    <row r="410" ht="14.25" customHeight="1">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row>
    <row r="411" ht="14.25" customHeight="1">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row>
    <row r="412" ht="14.25" customHeight="1">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row>
    <row r="413" ht="14.25" customHeight="1">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row>
    <row r="414" ht="14.25" customHeight="1">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row>
    <row r="415" ht="14.25" customHeight="1">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row>
    <row r="416" ht="14.25" customHeight="1">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row>
    <row r="417" ht="14.25" customHeight="1">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row>
    <row r="418" ht="14.25" customHeight="1">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row>
    <row r="419" ht="14.25" customHeight="1">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row>
    <row r="420" ht="14.25" customHeight="1">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row>
    <row r="421" ht="14.25" customHeight="1">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row>
    <row r="422" ht="14.25" customHeight="1">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row>
    <row r="423" ht="14.25" customHeight="1">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row>
    <row r="424" ht="14.25" customHeight="1">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row>
    <row r="425" ht="14.25" customHeight="1">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row>
    <row r="426" ht="14.25" customHeight="1">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row>
    <row r="427" ht="14.25" customHeight="1">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row>
    <row r="428" ht="14.25" customHeight="1">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row>
    <row r="429" ht="14.25" customHeight="1">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row>
    <row r="430" ht="14.25" customHeight="1">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row>
    <row r="431" ht="14.25" customHeight="1">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row>
    <row r="432" ht="14.25" customHeight="1">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row>
    <row r="433" ht="14.25" customHeight="1">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row>
    <row r="434" ht="14.25" customHeight="1">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row>
    <row r="435" ht="14.25" customHeight="1">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row>
    <row r="436" ht="14.25" customHeight="1">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row>
    <row r="437" ht="14.25" customHeight="1">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row>
    <row r="438" ht="14.25" customHeight="1">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row>
    <row r="439" ht="14.25" customHeight="1">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row>
    <row r="440" ht="14.25" customHeight="1">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row>
    <row r="441" ht="14.25" customHeight="1">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row>
    <row r="442" ht="14.25" customHeight="1">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row>
    <row r="443" ht="14.25" customHeight="1">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row>
    <row r="444" ht="14.25" customHeight="1">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row>
    <row r="445" ht="14.25" customHeight="1">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row>
    <row r="446" ht="14.25" customHeight="1">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row>
    <row r="447" ht="14.25" customHeight="1">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row>
    <row r="448" ht="14.25" customHeight="1">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row>
    <row r="449" ht="14.25" customHeight="1">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row>
    <row r="450" ht="14.25" customHeight="1">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row>
    <row r="451" ht="14.25" customHeight="1">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row>
    <row r="452" ht="14.25" customHeight="1">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row>
    <row r="453" ht="14.25" customHeight="1">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row>
    <row r="454" ht="14.25" customHeight="1">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row>
    <row r="455" ht="14.25" customHeight="1">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row>
    <row r="456" ht="14.25" customHeight="1">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row>
    <row r="457" ht="14.25" customHeight="1">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row>
    <row r="458" ht="14.25" customHeight="1">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row>
    <row r="459" ht="14.25" customHeight="1">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row>
    <row r="460" ht="14.25" customHeight="1">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row>
    <row r="461" ht="14.25" customHeight="1">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row>
    <row r="462" ht="14.25" customHeight="1">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row>
    <row r="463" ht="14.25" customHeight="1">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row>
    <row r="464" ht="14.25" customHeight="1">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row>
    <row r="465" ht="14.25" customHeight="1">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row>
    <row r="466" ht="14.25" customHeight="1">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row>
    <row r="467" ht="14.25" customHeight="1">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row>
    <row r="468" ht="14.25" customHeight="1">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row>
    <row r="469" ht="14.25" customHeight="1">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row>
    <row r="470" ht="14.25" customHeight="1">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row>
    <row r="471" ht="14.25" customHeight="1">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row>
    <row r="472" ht="14.25" customHeight="1">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row>
    <row r="473" ht="14.25" customHeight="1">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row>
    <row r="474" ht="14.25" customHeight="1">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row>
    <row r="475" ht="14.25" customHeight="1">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row>
    <row r="476" ht="14.25" customHeight="1">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row>
    <row r="477" ht="14.25" customHeight="1">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row>
    <row r="478" ht="14.25" customHeight="1">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row>
    <row r="479" ht="14.25" customHeight="1">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row>
    <row r="480" ht="14.25" customHeight="1">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row>
    <row r="481" ht="14.25" customHeight="1">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row>
    <row r="482" ht="14.25" customHeight="1">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row>
    <row r="483" ht="14.25" customHeight="1">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row>
    <row r="484" ht="14.25" customHeight="1">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row>
    <row r="485" ht="14.25" customHeight="1">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row>
    <row r="486" ht="14.25" customHeight="1">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row>
    <row r="487" ht="14.25" customHeight="1">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row>
    <row r="488" ht="14.25" customHeight="1">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row>
    <row r="489" ht="14.2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row>
    <row r="490" ht="14.2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row>
    <row r="491" ht="14.2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row>
    <row r="492" ht="14.2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row>
    <row r="493" ht="14.2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row>
    <row r="494" ht="14.2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row>
    <row r="495" ht="14.2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row>
    <row r="496" ht="14.2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row>
    <row r="497" ht="14.2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row>
    <row r="498" ht="14.2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row>
    <row r="499" ht="14.2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row>
    <row r="500" ht="14.2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row>
    <row r="501" ht="14.2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row>
    <row r="502" ht="14.2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row>
    <row r="503" ht="14.2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row>
    <row r="504" ht="14.2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row>
    <row r="505" ht="14.2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row>
    <row r="506" ht="14.2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row>
    <row r="507" ht="14.2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row>
    <row r="508" ht="14.2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row>
    <row r="509" ht="14.2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row>
    <row r="510" ht="14.2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row>
    <row r="511" ht="14.2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row>
    <row r="512" ht="14.2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row>
    <row r="513" ht="14.2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row>
    <row r="514" ht="14.2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row>
    <row r="515" ht="14.2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row>
    <row r="516" ht="14.2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row>
    <row r="517" ht="14.2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row>
    <row r="518" ht="14.2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row>
    <row r="519" ht="14.2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row>
    <row r="520" ht="14.2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row>
    <row r="521" ht="14.2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row>
    <row r="522" ht="14.2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row>
    <row r="523" ht="14.2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row>
    <row r="524" ht="14.2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row>
    <row r="525" ht="14.2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row>
    <row r="526" ht="14.2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row>
    <row r="527" ht="14.2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row>
    <row r="528" ht="14.2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row>
    <row r="529" ht="14.2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row>
    <row r="530" ht="14.2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row>
    <row r="531" ht="14.2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row>
    <row r="532" ht="14.2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row>
    <row r="533" ht="14.2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row>
    <row r="534" ht="14.2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row>
    <row r="535" ht="14.2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row>
    <row r="536" ht="14.2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row>
    <row r="537" ht="14.2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row>
    <row r="538" ht="14.2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row>
    <row r="539" ht="14.2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row>
    <row r="540" ht="14.2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row>
    <row r="541" ht="14.2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row>
    <row r="542" ht="14.2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row>
    <row r="543" ht="14.2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row>
    <row r="544" ht="14.2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row>
    <row r="545" ht="14.2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row>
    <row r="546" ht="14.2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row>
    <row r="547" ht="14.2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row>
    <row r="548" ht="14.2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row>
    <row r="549" ht="14.2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row>
    <row r="550" ht="14.2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row>
    <row r="551" ht="14.2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row>
    <row r="552" ht="14.2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row>
    <row r="553" ht="14.2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row>
    <row r="554" ht="14.2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row>
    <row r="555" ht="14.2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row>
    <row r="556" ht="14.2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row>
    <row r="557" ht="14.2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row>
    <row r="558" ht="14.2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row>
    <row r="559" ht="14.2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row>
    <row r="560" ht="14.2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row>
    <row r="561" ht="14.2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row>
    <row r="562" ht="14.2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row>
    <row r="563" ht="14.2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row>
    <row r="564" ht="14.2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row>
    <row r="565" ht="14.2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row>
    <row r="566" ht="14.2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row>
    <row r="567" ht="14.2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row>
    <row r="568" ht="14.2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row>
    <row r="569" ht="14.2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row>
    <row r="570" ht="14.2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row>
    <row r="571" ht="14.2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row>
    <row r="572" ht="14.2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row>
    <row r="573" ht="14.2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row>
    <row r="574" ht="14.2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row>
    <row r="575" ht="14.2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row>
    <row r="576" ht="14.2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row>
    <row r="577" ht="14.2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row>
    <row r="578" ht="14.2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row>
    <row r="579" ht="14.2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row>
    <row r="580" ht="14.2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row>
    <row r="581" ht="14.2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row>
    <row r="582" ht="14.2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row>
    <row r="583" ht="14.2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row>
    <row r="584" ht="14.2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row>
    <row r="585" ht="14.2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row>
    <row r="586" ht="14.2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row>
    <row r="587" ht="14.2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row>
    <row r="588" ht="14.2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row>
    <row r="589" ht="14.2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row>
    <row r="590" ht="14.2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row>
    <row r="591" ht="14.2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row>
    <row r="592" ht="14.2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row>
    <row r="593" ht="14.2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row>
    <row r="594" ht="14.2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row>
    <row r="595" ht="14.2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row>
    <row r="596" ht="14.2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row>
    <row r="597" ht="14.2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row>
    <row r="598" ht="14.2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row>
    <row r="599" ht="14.2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row>
    <row r="600" ht="14.2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row>
    <row r="601" ht="14.2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row>
    <row r="602" ht="14.2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row>
    <row r="603" ht="14.2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row>
    <row r="604" ht="14.2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row>
    <row r="605" ht="14.2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row>
    <row r="606" ht="14.2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row>
    <row r="607" ht="14.2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row>
    <row r="608" ht="14.2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row>
    <row r="609" ht="14.2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row>
    <row r="610" ht="14.2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row>
    <row r="611" ht="14.2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row>
    <row r="612" ht="14.2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row>
    <row r="613" ht="14.2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row>
    <row r="614" ht="14.2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row>
    <row r="615" ht="14.2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row>
    <row r="616" ht="14.2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row>
    <row r="617" ht="14.2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row>
    <row r="618" ht="14.2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row>
    <row r="619" ht="14.2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row>
    <row r="620" ht="14.2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row>
    <row r="621" ht="14.2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row>
    <row r="622" ht="14.2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row>
    <row r="623" ht="14.2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row>
    <row r="624" ht="14.2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row>
    <row r="625" ht="14.2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row>
    <row r="626" ht="14.2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row>
    <row r="627" ht="14.2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row>
    <row r="628" ht="14.2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row>
    <row r="629" ht="14.2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row>
    <row r="630" ht="14.2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row>
    <row r="631" ht="14.2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row>
    <row r="632" ht="14.2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row>
    <row r="633" ht="14.2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row>
    <row r="634" ht="14.2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row>
    <row r="635" ht="14.2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row>
    <row r="636" ht="14.2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row>
    <row r="637" ht="14.2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row>
    <row r="638" ht="14.2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row>
    <row r="639" ht="14.2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row>
    <row r="640" ht="14.2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row>
    <row r="641" ht="14.2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row>
    <row r="642" ht="14.2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row>
    <row r="643" ht="14.2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row>
    <row r="644" ht="14.2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row>
    <row r="645" ht="14.2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row>
    <row r="646" ht="14.2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row>
    <row r="647" ht="14.2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row>
    <row r="648" ht="14.2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row>
    <row r="649" ht="14.2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row>
    <row r="650" ht="14.2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row>
    <row r="651" ht="14.2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row>
    <row r="652" ht="14.2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row>
    <row r="653" ht="14.2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row>
    <row r="654" ht="14.2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row>
    <row r="655" ht="14.2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row>
    <row r="656" ht="14.2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row>
    <row r="657" ht="14.2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row>
    <row r="658" ht="14.2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row>
    <row r="659" ht="14.2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row>
    <row r="660" ht="14.2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row>
    <row r="661" ht="14.2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row>
    <row r="662" ht="14.2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row>
    <row r="663" ht="14.2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row>
    <row r="664" ht="14.2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row>
    <row r="665" ht="14.2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row>
    <row r="666" ht="14.2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row>
    <row r="667" ht="14.2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row>
    <row r="668" ht="14.2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row>
    <row r="669" ht="14.2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row>
    <row r="670" ht="14.2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row>
    <row r="671" ht="14.2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row>
    <row r="672" ht="14.2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row>
    <row r="673" ht="14.2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row>
    <row r="674" ht="14.2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row>
    <row r="675" ht="14.2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row>
    <row r="676" ht="14.2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row>
    <row r="677" ht="14.2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row>
    <row r="678" ht="14.2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row>
    <row r="679" ht="14.2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row>
    <row r="680" ht="14.2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row>
    <row r="681" ht="14.2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row>
    <row r="682" ht="14.2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row>
    <row r="683" ht="14.2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row>
    <row r="684" ht="14.2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row>
    <row r="685" ht="14.2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row>
    <row r="686" ht="14.2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row>
    <row r="687" ht="14.2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row>
    <row r="688" ht="14.2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row>
    <row r="689" ht="14.2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row>
    <row r="690" ht="14.2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row>
    <row r="691" ht="14.2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row>
    <row r="692" ht="14.2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row>
    <row r="693" ht="14.2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row>
    <row r="694" ht="14.2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row>
    <row r="695" ht="14.2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row>
    <row r="696" ht="14.2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row>
    <row r="697" ht="14.2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row>
    <row r="698" ht="14.2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row>
    <row r="699" ht="14.2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row>
    <row r="700" ht="14.2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row>
    <row r="701" ht="14.2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row>
    <row r="702" ht="14.2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row>
    <row r="703" ht="14.2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row>
    <row r="704" ht="14.2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row>
    <row r="705" ht="14.2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row>
    <row r="706" ht="14.2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row>
    <row r="707" ht="14.2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row>
    <row r="708" ht="14.2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row>
    <row r="709" ht="14.2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row>
    <row r="710" ht="14.2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row>
    <row r="711" ht="14.2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row>
    <row r="712" ht="14.2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row>
    <row r="713" ht="14.2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row>
    <row r="714" ht="14.2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row>
    <row r="715" ht="14.2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row>
    <row r="716" ht="14.2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row>
    <row r="717" ht="14.2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row>
    <row r="718" ht="14.2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row>
    <row r="719" ht="14.2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row>
    <row r="720" ht="14.2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row>
    <row r="721" ht="14.2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row>
    <row r="722" ht="14.2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row>
    <row r="723" ht="14.2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row>
    <row r="724" ht="14.2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row>
    <row r="725" ht="14.2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row>
    <row r="726" ht="14.2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row>
    <row r="727" ht="14.2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row>
    <row r="728" ht="14.2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row>
    <row r="729" ht="14.2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row>
    <row r="730" ht="14.2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row>
    <row r="731" ht="14.2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row>
    <row r="732" ht="14.2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row>
    <row r="733" ht="14.2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row>
    <row r="734" ht="14.2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row>
    <row r="735" ht="14.2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row>
    <row r="736" ht="14.2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row>
    <row r="737" ht="14.2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row>
    <row r="738" ht="14.2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row>
    <row r="739" ht="14.2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row>
    <row r="740" ht="14.2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row>
    <row r="741" ht="14.2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row>
    <row r="742" ht="14.2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row>
    <row r="743" ht="14.2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row>
    <row r="744" ht="14.2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c r="AO744" s="179"/>
      <c r="AP744" s="179"/>
    </row>
    <row r="745" ht="14.2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row>
    <row r="746" ht="14.2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row>
    <row r="747" ht="14.2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row>
    <row r="748" ht="14.2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row>
    <row r="749" ht="14.2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c r="AO749" s="179"/>
      <c r="AP749" s="179"/>
    </row>
    <row r="750" ht="14.2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row>
    <row r="751" ht="14.2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row>
    <row r="752" ht="14.2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row>
    <row r="753" ht="14.2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row>
    <row r="754" ht="14.2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row>
    <row r="755" ht="14.2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row>
    <row r="756" ht="14.2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row>
    <row r="757" ht="14.2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c r="AO757" s="179"/>
      <c r="AP757" s="179"/>
    </row>
    <row r="758" ht="14.2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row>
    <row r="759" ht="14.2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row>
    <row r="760" ht="14.2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row>
    <row r="761" ht="14.2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row>
    <row r="762" ht="14.2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row>
    <row r="763" ht="14.2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c r="AO763" s="179"/>
      <c r="AP763" s="179"/>
    </row>
    <row r="764" ht="14.2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row>
    <row r="765" ht="14.2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row>
    <row r="766" ht="14.2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row>
    <row r="767" ht="14.2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row>
    <row r="768" ht="14.2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row>
    <row r="769" ht="14.2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row>
    <row r="770" ht="14.2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row>
    <row r="771" ht="14.2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row>
    <row r="772" ht="14.2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row>
    <row r="773" ht="14.2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row>
    <row r="774" ht="14.2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row>
    <row r="775" ht="14.2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row>
    <row r="776" ht="14.2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row>
    <row r="777" ht="14.2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row>
    <row r="778" ht="14.2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row>
    <row r="779" ht="14.2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row>
    <row r="780" ht="14.2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row>
    <row r="781" ht="14.2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row>
    <row r="782" ht="14.2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row>
    <row r="783" ht="14.2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row>
    <row r="784" ht="14.2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row>
    <row r="785" ht="14.2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row>
    <row r="786" ht="14.2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c r="AO786" s="179"/>
      <c r="AP786" s="179"/>
    </row>
    <row r="787" ht="14.2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row>
    <row r="788" ht="14.2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row>
    <row r="789" ht="14.2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row>
    <row r="790" ht="14.2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row>
    <row r="791" ht="14.2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c r="AO791" s="179"/>
      <c r="AP791" s="179"/>
    </row>
    <row r="792" ht="14.2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row>
    <row r="793" ht="14.2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row>
    <row r="794" ht="14.2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c r="AO794" s="179"/>
      <c r="AP794" s="179"/>
    </row>
    <row r="795" ht="14.2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row>
    <row r="796" ht="14.2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row>
    <row r="797" ht="14.2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row>
    <row r="798" ht="14.2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row>
    <row r="799" ht="14.2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row>
    <row r="800" ht="14.2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row>
    <row r="801" ht="14.2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row>
    <row r="802" ht="14.2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row>
    <row r="803" ht="14.2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row>
    <row r="804" ht="14.2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row>
    <row r="805" ht="14.2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row>
    <row r="806" ht="14.2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row>
    <row r="807" ht="14.2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row>
    <row r="808" ht="14.2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row>
    <row r="809" ht="14.2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row>
    <row r="810" ht="14.2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row>
    <row r="811" ht="14.2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row>
    <row r="812" ht="14.2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row>
    <row r="813" ht="14.2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row>
    <row r="814" ht="14.2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row>
    <row r="815" ht="14.2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row>
    <row r="816" ht="14.2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row>
    <row r="817" ht="14.2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c r="AO817" s="179"/>
      <c r="AP817" s="179"/>
    </row>
    <row r="818" ht="14.2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row>
    <row r="819" ht="14.2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row>
    <row r="820" ht="14.2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row>
    <row r="821" ht="14.2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row>
    <row r="822" ht="14.2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c r="AO822" s="179"/>
      <c r="AP822" s="179"/>
    </row>
    <row r="823" ht="14.2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row>
    <row r="824" ht="14.2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row>
    <row r="825" ht="14.2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row>
    <row r="826" ht="14.2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row>
    <row r="827" ht="14.2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row>
    <row r="828" ht="14.2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row>
    <row r="829" ht="14.2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row>
    <row r="830" ht="14.2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c r="AO830" s="179"/>
      <c r="AP830" s="179"/>
    </row>
    <row r="831" ht="14.2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row>
    <row r="832" ht="14.2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row>
    <row r="833" ht="14.2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row>
    <row r="834" ht="14.2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row>
    <row r="835" ht="14.2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row>
    <row r="836" ht="14.2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row>
    <row r="837" ht="14.2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row>
    <row r="838" ht="14.2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row>
    <row r="839" ht="14.2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row>
    <row r="840" ht="14.2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row>
    <row r="841" ht="14.2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row>
    <row r="842" ht="14.2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row>
    <row r="843" ht="14.2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row>
    <row r="844" ht="14.2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row>
    <row r="845" ht="14.2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row>
    <row r="846" ht="14.2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row>
    <row r="847" ht="14.2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row>
    <row r="848" ht="14.2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row>
    <row r="849" ht="14.2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row>
    <row r="850" ht="14.2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row>
    <row r="851" ht="14.2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row>
    <row r="852" ht="14.2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row>
    <row r="853" ht="14.2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row>
    <row r="854" ht="14.2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row>
    <row r="855" ht="14.2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row>
    <row r="856" ht="14.2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row>
    <row r="857" ht="14.2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row>
    <row r="858" ht="14.2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row>
    <row r="859" ht="14.2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row>
    <row r="860" ht="14.2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row>
    <row r="861" ht="14.2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row>
    <row r="862" ht="14.2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row>
    <row r="863" ht="14.2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row>
    <row r="864" ht="14.2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row>
    <row r="865" ht="14.2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row>
    <row r="866" ht="14.2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row>
    <row r="867" ht="14.2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row>
    <row r="868" ht="14.2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row>
    <row r="869" ht="14.2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row>
    <row r="870" ht="14.2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row>
    <row r="871" ht="14.2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row>
    <row r="872" ht="14.2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c r="AO872" s="179"/>
      <c r="AP872" s="179"/>
    </row>
    <row r="873" ht="14.2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row>
    <row r="874" ht="14.2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row>
    <row r="875" ht="14.2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row>
    <row r="876" ht="14.2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row>
    <row r="877" ht="14.2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row>
    <row r="878" ht="14.2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c r="AO878" s="179"/>
      <c r="AP878" s="179"/>
    </row>
    <row r="879" ht="14.2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row>
    <row r="880" ht="14.2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row>
    <row r="881" ht="14.2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row>
    <row r="882" ht="14.2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row>
    <row r="883" ht="14.2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row>
    <row r="884" ht="14.2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row>
    <row r="885" ht="14.2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row>
    <row r="886" ht="14.2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row>
    <row r="887" ht="14.2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row>
    <row r="888" ht="14.2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row>
    <row r="889" ht="14.2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row>
    <row r="890" ht="14.2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row>
    <row r="891" ht="14.2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row>
    <row r="892" ht="14.2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row>
    <row r="893" ht="14.2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row>
    <row r="894" ht="14.2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row>
    <row r="895" ht="14.2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row>
    <row r="896" ht="14.2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row>
    <row r="897" ht="14.2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row>
    <row r="898" ht="14.2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row>
    <row r="899" ht="14.2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row>
    <row r="900" ht="14.2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row>
    <row r="901" ht="14.2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row>
    <row r="902" ht="14.2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row>
    <row r="903" ht="14.2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row>
    <row r="904" ht="14.2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row>
    <row r="905" ht="14.2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row>
    <row r="906" ht="14.2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row>
    <row r="907" ht="14.2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row>
    <row r="908" ht="14.2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row>
    <row r="909" ht="14.2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row>
    <row r="910" ht="14.2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row>
    <row r="911" ht="14.2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row>
    <row r="912" ht="14.2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row>
    <row r="913" ht="14.2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row>
    <row r="914" ht="14.2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c r="AO914" s="179"/>
      <c r="AP914" s="179"/>
    </row>
    <row r="915" ht="14.2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row>
    <row r="916" ht="14.2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row>
    <row r="917" ht="14.2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row>
    <row r="918" ht="14.2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row>
    <row r="919" ht="14.2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row>
    <row r="920" ht="14.2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c r="AO920" s="179"/>
      <c r="AP920" s="179"/>
    </row>
    <row r="921" ht="14.2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row>
    <row r="922" ht="14.2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row>
    <row r="923" ht="14.2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row>
    <row r="924" ht="14.2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row>
    <row r="925" ht="14.2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row>
    <row r="926" ht="14.2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row>
    <row r="927" ht="14.2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row>
    <row r="928" ht="14.2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row>
    <row r="929" ht="14.2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row>
    <row r="930" ht="14.2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row>
    <row r="931" ht="14.2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row>
    <row r="932" ht="14.2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row>
    <row r="933" ht="14.2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row>
    <row r="934" ht="14.2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row>
    <row r="935" ht="14.2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row>
    <row r="936" ht="14.2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row>
    <row r="937" ht="14.2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row>
    <row r="938" ht="14.2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row>
    <row r="939" ht="14.2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row>
    <row r="940" ht="14.2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row>
    <row r="941" ht="14.2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row>
    <row r="942" ht="14.2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row>
    <row r="943" ht="14.2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c r="AO943" s="179"/>
      <c r="AP943" s="179"/>
    </row>
    <row r="944" ht="14.2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row>
    <row r="945" ht="14.2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row>
    <row r="946" ht="14.2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row>
    <row r="947" ht="14.2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row>
    <row r="948" ht="14.2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c r="AL948" s="179"/>
      <c r="AM948" s="179"/>
      <c r="AN948" s="179"/>
      <c r="AO948" s="179"/>
      <c r="AP948" s="179"/>
    </row>
    <row r="949" ht="14.2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row>
    <row r="950" ht="14.2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row>
    <row r="951" ht="14.2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c r="AL951" s="179"/>
      <c r="AM951" s="179"/>
      <c r="AN951" s="179"/>
      <c r="AO951" s="179"/>
      <c r="AP951" s="179"/>
    </row>
    <row r="952" ht="14.2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row>
    <row r="953" ht="14.2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row>
    <row r="954" ht="14.2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row>
    <row r="955" ht="14.2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row>
    <row r="956" ht="14.2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row>
    <row r="957" ht="14.2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row>
    <row r="958" ht="14.2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row>
    <row r="959" ht="14.2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c r="AO959" s="179"/>
      <c r="AP959" s="179"/>
    </row>
    <row r="960" ht="14.2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row>
    <row r="961" ht="14.2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row>
    <row r="962" ht="14.2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row>
    <row r="963" ht="14.2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row>
    <row r="964" ht="14.2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row>
    <row r="965" ht="14.2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row>
    <row r="966" ht="14.2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row>
    <row r="967" ht="14.2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row>
    <row r="968" ht="14.2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row>
    <row r="969" ht="14.2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row>
    <row r="970" ht="14.2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row>
    <row r="971" ht="14.2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row>
    <row r="972" ht="14.2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row>
    <row r="973" ht="14.2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row>
    <row r="974" ht="14.2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c r="AL974" s="179"/>
      <c r="AM974" s="179"/>
      <c r="AN974" s="179"/>
      <c r="AO974" s="179"/>
      <c r="AP974" s="179"/>
    </row>
    <row r="975" ht="14.2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row>
    <row r="976" ht="14.2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row>
    <row r="977" ht="14.2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row>
    <row r="978" ht="14.2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row>
    <row r="979" ht="14.2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c r="AL979" s="179"/>
      <c r="AM979" s="179"/>
      <c r="AN979" s="179"/>
      <c r="AO979" s="179"/>
      <c r="AP979" s="179"/>
    </row>
    <row r="980" ht="14.2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row>
    <row r="981" ht="14.2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row>
    <row r="982" ht="14.2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row>
    <row r="983" ht="14.2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row>
    <row r="984" ht="14.2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row>
    <row r="985" ht="14.2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row>
    <row r="986" ht="14.2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c r="AO986" s="179"/>
      <c r="AP986" s="179"/>
    </row>
    <row r="987" ht="14.2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c r="AA987" s="179"/>
      <c r="AB987" s="179"/>
      <c r="AC987" s="179"/>
      <c r="AD987" s="179"/>
      <c r="AE987" s="179"/>
      <c r="AF987" s="179"/>
      <c r="AG987" s="179"/>
      <c r="AH987" s="179"/>
      <c r="AI987" s="179"/>
      <c r="AJ987" s="179"/>
      <c r="AK987" s="179"/>
      <c r="AL987" s="179"/>
      <c r="AM987" s="179"/>
      <c r="AN987" s="179"/>
      <c r="AO987" s="179"/>
      <c r="AP987" s="179"/>
    </row>
    <row r="988" ht="14.2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c r="AO988" s="179"/>
      <c r="AP988" s="179"/>
    </row>
    <row r="989" ht="14.2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c r="AO989" s="179"/>
      <c r="AP989" s="179"/>
    </row>
    <row r="990" ht="14.2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c r="AO990" s="179"/>
      <c r="AP990" s="179"/>
    </row>
    <row r="991" ht="14.2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c r="AO991" s="179"/>
      <c r="AP991" s="179"/>
    </row>
    <row r="992" ht="14.2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c r="AO992" s="179"/>
      <c r="AP992" s="179"/>
    </row>
    <row r="993" ht="14.2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c r="AA993" s="179"/>
      <c r="AB993" s="179"/>
      <c r="AC993" s="179"/>
      <c r="AD993" s="179"/>
      <c r="AE993" s="179"/>
      <c r="AF993" s="179"/>
      <c r="AG993" s="179"/>
      <c r="AH993" s="179"/>
      <c r="AI993" s="179"/>
      <c r="AJ993" s="179"/>
      <c r="AK993" s="179"/>
      <c r="AL993" s="179"/>
      <c r="AM993" s="179"/>
      <c r="AN993" s="179"/>
      <c r="AO993" s="179"/>
      <c r="AP993" s="179"/>
    </row>
    <row r="994" ht="14.2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c r="AO994" s="179"/>
      <c r="AP994" s="179"/>
    </row>
    <row r="995" ht="14.2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c r="AO995" s="179"/>
      <c r="AP995" s="179"/>
    </row>
    <row r="996" ht="14.2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c r="AO996" s="179"/>
      <c r="AP996" s="179"/>
    </row>
    <row r="997" ht="14.2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c r="AO997" s="179"/>
      <c r="AP997" s="179"/>
    </row>
    <row r="998" ht="14.2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c r="AL998" s="179"/>
      <c r="AM998" s="179"/>
      <c r="AN998" s="179"/>
      <c r="AO998" s="179"/>
      <c r="AP998" s="179"/>
    </row>
    <row r="999" ht="14.2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c r="AL999" s="179"/>
      <c r="AM999" s="179"/>
      <c r="AN999" s="179"/>
      <c r="AO999" s="179"/>
      <c r="AP999" s="179"/>
    </row>
    <row r="1000" ht="14.25" customHeight="1">
      <c r="A1000" s="179"/>
      <c r="B1000" s="179"/>
      <c r="C1000" s="17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c r="AL1000" s="179"/>
      <c r="AM1000" s="179"/>
      <c r="AN1000" s="179"/>
      <c r="AO1000" s="179"/>
      <c r="AP1000" s="179"/>
    </row>
  </sheetData>
  <mergeCells count="610">
    <mergeCell ref="B37:I37"/>
    <mergeCell ref="J37:M37"/>
    <mergeCell ref="N37:Q37"/>
    <mergeCell ref="R37:AB37"/>
    <mergeCell ref="J38:M38"/>
    <mergeCell ref="N38:Q38"/>
    <mergeCell ref="R38:AB38"/>
    <mergeCell ref="B38:I38"/>
    <mergeCell ref="B39:I39"/>
    <mergeCell ref="J39:M39"/>
    <mergeCell ref="N39:Q39"/>
    <mergeCell ref="R39:AB39"/>
    <mergeCell ref="B40:I40"/>
    <mergeCell ref="J40:M40"/>
    <mergeCell ref="N40:Q40"/>
    <mergeCell ref="R40:AB40"/>
    <mergeCell ref="B41:I41"/>
    <mergeCell ref="J41:M41"/>
    <mergeCell ref="N41:Q41"/>
    <mergeCell ref="R41:AB41"/>
    <mergeCell ref="B42:AB42"/>
    <mergeCell ref="B43:I43"/>
    <mergeCell ref="J43:M43"/>
    <mergeCell ref="N43:Q43"/>
    <mergeCell ref="R43:AB43"/>
    <mergeCell ref="J44:M44"/>
    <mergeCell ref="N44:Q44"/>
    <mergeCell ref="R44:AB44"/>
    <mergeCell ref="N46:Q46"/>
    <mergeCell ref="R46:AB46"/>
    <mergeCell ref="B44:I44"/>
    <mergeCell ref="B45:I45"/>
    <mergeCell ref="J45:M45"/>
    <mergeCell ref="N45:Q45"/>
    <mergeCell ref="R45:AB45"/>
    <mergeCell ref="B46:I46"/>
    <mergeCell ref="J46:M46"/>
    <mergeCell ref="B47:I47"/>
    <mergeCell ref="J47:M47"/>
    <mergeCell ref="N47:Q47"/>
    <mergeCell ref="R47:AB47"/>
    <mergeCell ref="J48:M48"/>
    <mergeCell ref="N48:Q48"/>
    <mergeCell ref="R48:AB48"/>
    <mergeCell ref="B48:I48"/>
    <mergeCell ref="B49:I49"/>
    <mergeCell ref="J49:M49"/>
    <mergeCell ref="N49:Q49"/>
    <mergeCell ref="R49:AB49"/>
    <mergeCell ref="B50:I50"/>
    <mergeCell ref="J50:M50"/>
    <mergeCell ref="B2:AB2"/>
    <mergeCell ref="B3:AB7"/>
    <mergeCell ref="B9:AB9"/>
    <mergeCell ref="B10:AB10"/>
    <mergeCell ref="C11:AA18"/>
    <mergeCell ref="B21:AB21"/>
    <mergeCell ref="C22:AA29"/>
    <mergeCell ref="N32:Q32"/>
    <mergeCell ref="R32:AB32"/>
    <mergeCell ref="B30:I30"/>
    <mergeCell ref="J30:M30"/>
    <mergeCell ref="N30:Q30"/>
    <mergeCell ref="R30:AB30"/>
    <mergeCell ref="B31:AB31"/>
    <mergeCell ref="B32:I32"/>
    <mergeCell ref="J32:M32"/>
    <mergeCell ref="B33:I33"/>
    <mergeCell ref="J33:M33"/>
    <mergeCell ref="N33:Q33"/>
    <mergeCell ref="R33:AB33"/>
    <mergeCell ref="J34:M34"/>
    <mergeCell ref="N34:Q34"/>
    <mergeCell ref="R34:AB34"/>
    <mergeCell ref="N36:Q36"/>
    <mergeCell ref="R36:AB36"/>
    <mergeCell ref="B34:I34"/>
    <mergeCell ref="B35:I35"/>
    <mergeCell ref="J35:M35"/>
    <mergeCell ref="N35:Q35"/>
    <mergeCell ref="R35:AB35"/>
    <mergeCell ref="B36:I36"/>
    <mergeCell ref="J36:M36"/>
    <mergeCell ref="J52:M52"/>
    <mergeCell ref="N52:Q52"/>
    <mergeCell ref="M79:O79"/>
    <mergeCell ref="P79:U79"/>
    <mergeCell ref="P80:U80"/>
    <mergeCell ref="V80:AB80"/>
    <mergeCell ref="P81:U81"/>
    <mergeCell ref="V81:AB81"/>
    <mergeCell ref="B79:H79"/>
    <mergeCell ref="B80:H80"/>
    <mergeCell ref="I80:L80"/>
    <mergeCell ref="M80:O80"/>
    <mergeCell ref="B81:H81"/>
    <mergeCell ref="I81:L81"/>
    <mergeCell ref="M81:O81"/>
    <mergeCell ref="M83:O83"/>
    <mergeCell ref="P83:U83"/>
    <mergeCell ref="B82:H82"/>
    <mergeCell ref="I82:L82"/>
    <mergeCell ref="M82:O82"/>
    <mergeCell ref="P82:U82"/>
    <mergeCell ref="V82:AB82"/>
    <mergeCell ref="I83:L83"/>
    <mergeCell ref="V83:AB83"/>
    <mergeCell ref="P111:U111"/>
    <mergeCell ref="V111:AB111"/>
    <mergeCell ref="B109:H109"/>
    <mergeCell ref="B110:H110"/>
    <mergeCell ref="I110:L110"/>
    <mergeCell ref="M110:O110"/>
    <mergeCell ref="P110:U110"/>
    <mergeCell ref="V110:AB110"/>
    <mergeCell ref="B111:H111"/>
    <mergeCell ref="M101:O101"/>
    <mergeCell ref="P101:U101"/>
    <mergeCell ref="P102:U102"/>
    <mergeCell ref="V102:AB102"/>
    <mergeCell ref="P103:U103"/>
    <mergeCell ref="V103:AB103"/>
    <mergeCell ref="B100:H100"/>
    <mergeCell ref="I100:L100"/>
    <mergeCell ref="M100:O100"/>
    <mergeCell ref="P100:U100"/>
    <mergeCell ref="V100:AB100"/>
    <mergeCell ref="I101:L101"/>
    <mergeCell ref="V101:AB101"/>
    <mergeCell ref="B101:H101"/>
    <mergeCell ref="B102:H102"/>
    <mergeCell ref="I102:L102"/>
    <mergeCell ref="M102:O102"/>
    <mergeCell ref="B103:H103"/>
    <mergeCell ref="I103:L103"/>
    <mergeCell ref="M103:O103"/>
    <mergeCell ref="M105:O105"/>
    <mergeCell ref="P105:U105"/>
    <mergeCell ref="P106:U106"/>
    <mergeCell ref="V106:AB106"/>
    <mergeCell ref="P107:U107"/>
    <mergeCell ref="V107:AB107"/>
    <mergeCell ref="B104:H104"/>
    <mergeCell ref="I104:L104"/>
    <mergeCell ref="M104:O104"/>
    <mergeCell ref="P104:U104"/>
    <mergeCell ref="V104:AB104"/>
    <mergeCell ref="I105:L105"/>
    <mergeCell ref="V105:AB105"/>
    <mergeCell ref="B105:H105"/>
    <mergeCell ref="B106:H106"/>
    <mergeCell ref="I106:L106"/>
    <mergeCell ref="M106:O106"/>
    <mergeCell ref="B107:H107"/>
    <mergeCell ref="I107:L107"/>
    <mergeCell ref="M107:O107"/>
    <mergeCell ref="I111:L111"/>
    <mergeCell ref="M111:O111"/>
    <mergeCell ref="B112:H112"/>
    <mergeCell ref="I112:L112"/>
    <mergeCell ref="M112:O112"/>
    <mergeCell ref="P112:U112"/>
    <mergeCell ref="V112:AB112"/>
    <mergeCell ref="P85:U85"/>
    <mergeCell ref="V85:AB85"/>
    <mergeCell ref="B83:H83"/>
    <mergeCell ref="B84:H84"/>
    <mergeCell ref="I84:L84"/>
    <mergeCell ref="M84:O84"/>
    <mergeCell ref="P84:U84"/>
    <mergeCell ref="V84:AB84"/>
    <mergeCell ref="B85:H85"/>
    <mergeCell ref="N50:Q50"/>
    <mergeCell ref="R50:AB50"/>
    <mergeCell ref="B51:I51"/>
    <mergeCell ref="J51:M51"/>
    <mergeCell ref="N51:Q51"/>
    <mergeCell ref="R51:AB51"/>
    <mergeCell ref="B52:I52"/>
    <mergeCell ref="B61:I65"/>
    <mergeCell ref="B66:I70"/>
    <mergeCell ref="R52:AB52"/>
    <mergeCell ref="B53:AB53"/>
    <mergeCell ref="B54:AB54"/>
    <mergeCell ref="B55:AB55"/>
    <mergeCell ref="B56:I60"/>
    <mergeCell ref="J56:AB60"/>
    <mergeCell ref="J61:AB65"/>
    <mergeCell ref="P76:U77"/>
    <mergeCell ref="V76:AB77"/>
    <mergeCell ref="J66:AB70"/>
    <mergeCell ref="B71:AB71"/>
    <mergeCell ref="B72:AB72"/>
    <mergeCell ref="B73:AB75"/>
    <mergeCell ref="B76:H77"/>
    <mergeCell ref="I76:L77"/>
    <mergeCell ref="M76:O77"/>
    <mergeCell ref="B78:H78"/>
    <mergeCell ref="I78:L78"/>
    <mergeCell ref="M78:O78"/>
    <mergeCell ref="P78:U78"/>
    <mergeCell ref="V78:AB78"/>
    <mergeCell ref="I79:L79"/>
    <mergeCell ref="V79:AB79"/>
    <mergeCell ref="I85:L85"/>
    <mergeCell ref="M85:O85"/>
    <mergeCell ref="B86:H86"/>
    <mergeCell ref="I86:L86"/>
    <mergeCell ref="M86:O86"/>
    <mergeCell ref="P86:U86"/>
    <mergeCell ref="V86:AB86"/>
    <mergeCell ref="M96:O96"/>
    <mergeCell ref="P96:U96"/>
    <mergeCell ref="B95:H95"/>
    <mergeCell ref="I95:L95"/>
    <mergeCell ref="M95:O95"/>
    <mergeCell ref="P95:U95"/>
    <mergeCell ref="V95:AB95"/>
    <mergeCell ref="I96:L96"/>
    <mergeCell ref="V96:AB96"/>
    <mergeCell ref="P98:U98"/>
    <mergeCell ref="V98:AB98"/>
    <mergeCell ref="B96:H96"/>
    <mergeCell ref="B97:H97"/>
    <mergeCell ref="I97:L97"/>
    <mergeCell ref="M97:O97"/>
    <mergeCell ref="P97:U97"/>
    <mergeCell ref="V97:AB97"/>
    <mergeCell ref="B98:H98"/>
    <mergeCell ref="M88:O88"/>
    <mergeCell ref="P88:U88"/>
    <mergeCell ref="P89:U89"/>
    <mergeCell ref="V89:AB89"/>
    <mergeCell ref="P90:U90"/>
    <mergeCell ref="V90:AB90"/>
    <mergeCell ref="B87:H87"/>
    <mergeCell ref="I87:L87"/>
    <mergeCell ref="M87:O87"/>
    <mergeCell ref="P87:U87"/>
    <mergeCell ref="V87:AB87"/>
    <mergeCell ref="I88:L88"/>
    <mergeCell ref="V88:AB88"/>
    <mergeCell ref="B88:H88"/>
    <mergeCell ref="B89:H89"/>
    <mergeCell ref="I89:L89"/>
    <mergeCell ref="M89:O89"/>
    <mergeCell ref="B90:H90"/>
    <mergeCell ref="I90:L90"/>
    <mergeCell ref="M90:O90"/>
    <mergeCell ref="M92:O92"/>
    <mergeCell ref="P92:U92"/>
    <mergeCell ref="P93:U93"/>
    <mergeCell ref="V93:AB93"/>
    <mergeCell ref="P94:U94"/>
    <mergeCell ref="V94:AB94"/>
    <mergeCell ref="B91:H91"/>
    <mergeCell ref="I91:L91"/>
    <mergeCell ref="M91:O91"/>
    <mergeCell ref="P91:U91"/>
    <mergeCell ref="V91:AB91"/>
    <mergeCell ref="I92:L92"/>
    <mergeCell ref="V92:AB92"/>
    <mergeCell ref="B92:H92"/>
    <mergeCell ref="B93:H93"/>
    <mergeCell ref="I93:L93"/>
    <mergeCell ref="M93:O93"/>
    <mergeCell ref="B94:H94"/>
    <mergeCell ref="I94:L94"/>
    <mergeCell ref="M94:O94"/>
    <mergeCell ref="I98:L98"/>
    <mergeCell ref="M98:O98"/>
    <mergeCell ref="B99:H99"/>
    <mergeCell ref="I99:L99"/>
    <mergeCell ref="M99:O99"/>
    <mergeCell ref="P99:U99"/>
    <mergeCell ref="V99:AB99"/>
    <mergeCell ref="M109:O109"/>
    <mergeCell ref="P109:U109"/>
    <mergeCell ref="B108:H108"/>
    <mergeCell ref="I108:L108"/>
    <mergeCell ref="M108:O108"/>
    <mergeCell ref="P108:U108"/>
    <mergeCell ref="V108:AB108"/>
    <mergeCell ref="I109:L109"/>
    <mergeCell ref="V109:AB109"/>
    <mergeCell ref="M122:O122"/>
    <mergeCell ref="P122:U122"/>
    <mergeCell ref="B121:H121"/>
    <mergeCell ref="I121:L121"/>
    <mergeCell ref="M121:O121"/>
    <mergeCell ref="P121:U121"/>
    <mergeCell ref="V121:AB121"/>
    <mergeCell ref="I122:L122"/>
    <mergeCell ref="V122:AB122"/>
    <mergeCell ref="M152:O152"/>
    <mergeCell ref="P152:U152"/>
    <mergeCell ref="B151:H151"/>
    <mergeCell ref="I151:L151"/>
    <mergeCell ref="M151:O151"/>
    <mergeCell ref="P151:U151"/>
    <mergeCell ref="V151:AB151"/>
    <mergeCell ref="I152:L152"/>
    <mergeCell ref="V152:AB152"/>
    <mergeCell ref="P154:U154"/>
    <mergeCell ref="V154:AB154"/>
    <mergeCell ref="B152:H152"/>
    <mergeCell ref="B153:H153"/>
    <mergeCell ref="I153:L153"/>
    <mergeCell ref="M153:O153"/>
    <mergeCell ref="P153:U153"/>
    <mergeCell ref="V153:AB153"/>
    <mergeCell ref="B154:H154"/>
    <mergeCell ref="M142:O142"/>
    <mergeCell ref="P142:U142"/>
    <mergeCell ref="P143:U143"/>
    <mergeCell ref="V143:AB143"/>
    <mergeCell ref="P144:U144"/>
    <mergeCell ref="V144:AB144"/>
    <mergeCell ref="B141:H141"/>
    <mergeCell ref="I141:L141"/>
    <mergeCell ref="M141:O141"/>
    <mergeCell ref="P141:U141"/>
    <mergeCell ref="V141:AB141"/>
    <mergeCell ref="I142:L142"/>
    <mergeCell ref="V142:AB142"/>
    <mergeCell ref="B142:H142"/>
    <mergeCell ref="B143:H143"/>
    <mergeCell ref="I143:L143"/>
    <mergeCell ref="M143:O143"/>
    <mergeCell ref="B144:H144"/>
    <mergeCell ref="I144:L144"/>
    <mergeCell ref="M144:O144"/>
    <mergeCell ref="M146:O146"/>
    <mergeCell ref="P146:U146"/>
    <mergeCell ref="P147:U147"/>
    <mergeCell ref="V147:AB147"/>
    <mergeCell ref="P148:U148"/>
    <mergeCell ref="V148:AB148"/>
    <mergeCell ref="B145:H145"/>
    <mergeCell ref="I145:L145"/>
    <mergeCell ref="M145:O145"/>
    <mergeCell ref="P145:U145"/>
    <mergeCell ref="V145:AB145"/>
    <mergeCell ref="I146:L146"/>
    <mergeCell ref="V146:AB146"/>
    <mergeCell ref="B146:H146"/>
    <mergeCell ref="B147:H147"/>
    <mergeCell ref="I147:L147"/>
    <mergeCell ref="M147:O147"/>
    <mergeCell ref="B148:H148"/>
    <mergeCell ref="I148:L148"/>
    <mergeCell ref="M148:O148"/>
    <mergeCell ref="I154:L154"/>
    <mergeCell ref="M154:O154"/>
    <mergeCell ref="B155:H155"/>
    <mergeCell ref="I155:L155"/>
    <mergeCell ref="M155:O155"/>
    <mergeCell ref="P155:U155"/>
    <mergeCell ref="V155:AB155"/>
    <mergeCell ref="M165:O165"/>
    <mergeCell ref="P165:U165"/>
    <mergeCell ref="B164:H164"/>
    <mergeCell ref="I164:L164"/>
    <mergeCell ref="M164:O164"/>
    <mergeCell ref="P164:U164"/>
    <mergeCell ref="V164:AB164"/>
    <mergeCell ref="I165:L165"/>
    <mergeCell ref="V165:AB165"/>
    <mergeCell ref="P167:U167"/>
    <mergeCell ref="V167:AB167"/>
    <mergeCell ref="B165:H165"/>
    <mergeCell ref="B166:H166"/>
    <mergeCell ref="I166:L166"/>
    <mergeCell ref="M166:O166"/>
    <mergeCell ref="P166:U166"/>
    <mergeCell ref="V166:AB166"/>
    <mergeCell ref="B167:H167"/>
    <mergeCell ref="M170:O170"/>
    <mergeCell ref="P170:U170"/>
    <mergeCell ref="P171:U171"/>
    <mergeCell ref="V171:AB171"/>
    <mergeCell ref="P172:U172"/>
    <mergeCell ref="V172:AB172"/>
    <mergeCell ref="B169:H169"/>
    <mergeCell ref="I169:L169"/>
    <mergeCell ref="M169:O169"/>
    <mergeCell ref="P169:U169"/>
    <mergeCell ref="V169:AB169"/>
    <mergeCell ref="I170:L170"/>
    <mergeCell ref="V170:AB170"/>
    <mergeCell ref="B170:H170"/>
    <mergeCell ref="B171:H171"/>
    <mergeCell ref="I171:L171"/>
    <mergeCell ref="M171:O171"/>
    <mergeCell ref="B172:H172"/>
    <mergeCell ref="I172:L172"/>
    <mergeCell ref="M172:O172"/>
    <mergeCell ref="M174:O174"/>
    <mergeCell ref="P174:U174"/>
    <mergeCell ref="P175:U175"/>
    <mergeCell ref="V175:AB175"/>
    <mergeCell ref="P176:U176"/>
    <mergeCell ref="V176:AB176"/>
    <mergeCell ref="B173:H173"/>
    <mergeCell ref="I173:L173"/>
    <mergeCell ref="M173:O173"/>
    <mergeCell ref="P173:U173"/>
    <mergeCell ref="V173:AB173"/>
    <mergeCell ref="I174:L174"/>
    <mergeCell ref="V174:AB174"/>
    <mergeCell ref="B177:H177"/>
    <mergeCell ref="I177:L177"/>
    <mergeCell ref="M177:O177"/>
    <mergeCell ref="P177:U177"/>
    <mergeCell ref="V177:AB177"/>
    <mergeCell ref="I178:AB179"/>
    <mergeCell ref="B174:H174"/>
    <mergeCell ref="B175:H175"/>
    <mergeCell ref="I175:L175"/>
    <mergeCell ref="M175:O175"/>
    <mergeCell ref="B176:H176"/>
    <mergeCell ref="I176:L176"/>
    <mergeCell ref="M176:O176"/>
    <mergeCell ref="B178:H179"/>
    <mergeCell ref="M157:O157"/>
    <mergeCell ref="P157:U157"/>
    <mergeCell ref="P158:U158"/>
    <mergeCell ref="V158:AB158"/>
    <mergeCell ref="P159:U159"/>
    <mergeCell ref="V159:AB159"/>
    <mergeCell ref="B156:H156"/>
    <mergeCell ref="I156:L156"/>
    <mergeCell ref="M156:O156"/>
    <mergeCell ref="P156:U156"/>
    <mergeCell ref="V156:AB156"/>
    <mergeCell ref="I157:L157"/>
    <mergeCell ref="V157:AB157"/>
    <mergeCell ref="B157:H157"/>
    <mergeCell ref="B158:H158"/>
    <mergeCell ref="I158:L158"/>
    <mergeCell ref="M158:O158"/>
    <mergeCell ref="B159:H159"/>
    <mergeCell ref="I159:L159"/>
    <mergeCell ref="M159:O159"/>
    <mergeCell ref="M161:O161"/>
    <mergeCell ref="P161:U161"/>
    <mergeCell ref="P162:U162"/>
    <mergeCell ref="V162:AB162"/>
    <mergeCell ref="P163:U163"/>
    <mergeCell ref="V163:AB163"/>
    <mergeCell ref="B160:H160"/>
    <mergeCell ref="I160:L160"/>
    <mergeCell ref="M160:O160"/>
    <mergeCell ref="P160:U160"/>
    <mergeCell ref="V160:AB160"/>
    <mergeCell ref="I161:L161"/>
    <mergeCell ref="V161:AB161"/>
    <mergeCell ref="B161:H161"/>
    <mergeCell ref="B162:H162"/>
    <mergeCell ref="I162:L162"/>
    <mergeCell ref="M162:O162"/>
    <mergeCell ref="B163:H163"/>
    <mergeCell ref="I163:L163"/>
    <mergeCell ref="M163:O163"/>
    <mergeCell ref="I167:L167"/>
    <mergeCell ref="M167:O167"/>
    <mergeCell ref="B168:H168"/>
    <mergeCell ref="I168:L168"/>
    <mergeCell ref="M168:O168"/>
    <mergeCell ref="P168:U168"/>
    <mergeCell ref="V168:AB168"/>
    <mergeCell ref="P124:U124"/>
    <mergeCell ref="V124:AB124"/>
    <mergeCell ref="B122:H122"/>
    <mergeCell ref="B123:H123"/>
    <mergeCell ref="I123:L123"/>
    <mergeCell ref="M123:O123"/>
    <mergeCell ref="P123:U123"/>
    <mergeCell ref="V123:AB123"/>
    <mergeCell ref="B124:H124"/>
    <mergeCell ref="M114:O114"/>
    <mergeCell ref="P114:U114"/>
    <mergeCell ref="P115:U115"/>
    <mergeCell ref="V115:AB115"/>
    <mergeCell ref="P116:U116"/>
    <mergeCell ref="V116:AB116"/>
    <mergeCell ref="B113:H113"/>
    <mergeCell ref="I113:L113"/>
    <mergeCell ref="M113:O113"/>
    <mergeCell ref="P113:U113"/>
    <mergeCell ref="V113:AB113"/>
    <mergeCell ref="I114:L114"/>
    <mergeCell ref="V114:AB114"/>
    <mergeCell ref="B114:H114"/>
    <mergeCell ref="B115:H115"/>
    <mergeCell ref="I115:L115"/>
    <mergeCell ref="M115:O115"/>
    <mergeCell ref="B116:H116"/>
    <mergeCell ref="I116:L116"/>
    <mergeCell ref="M116:O116"/>
    <mergeCell ref="M118:O118"/>
    <mergeCell ref="P118:U118"/>
    <mergeCell ref="P119:U119"/>
    <mergeCell ref="V119:AB119"/>
    <mergeCell ref="P120:U120"/>
    <mergeCell ref="V120:AB120"/>
    <mergeCell ref="B117:H117"/>
    <mergeCell ref="I117:L117"/>
    <mergeCell ref="M117:O117"/>
    <mergeCell ref="P117:U117"/>
    <mergeCell ref="V117:AB117"/>
    <mergeCell ref="I118:L118"/>
    <mergeCell ref="V118:AB118"/>
    <mergeCell ref="B118:H118"/>
    <mergeCell ref="B119:H119"/>
    <mergeCell ref="I119:L119"/>
    <mergeCell ref="M119:O119"/>
    <mergeCell ref="B120:H120"/>
    <mergeCell ref="I120:L120"/>
    <mergeCell ref="M120:O120"/>
    <mergeCell ref="I124:L124"/>
    <mergeCell ref="M124:O124"/>
    <mergeCell ref="B125:H125"/>
    <mergeCell ref="I125:L125"/>
    <mergeCell ref="M125:O125"/>
    <mergeCell ref="P125:U125"/>
    <mergeCell ref="V125:AB125"/>
    <mergeCell ref="P135:U135"/>
    <mergeCell ref="V135:AB135"/>
    <mergeCell ref="B134:H134"/>
    <mergeCell ref="I134:L134"/>
    <mergeCell ref="M134:O134"/>
    <mergeCell ref="V134:AB134"/>
    <mergeCell ref="B135:H135"/>
    <mergeCell ref="I135:L135"/>
    <mergeCell ref="M135:O135"/>
    <mergeCell ref="M137:O137"/>
    <mergeCell ref="P137:U137"/>
    <mergeCell ref="B136:H136"/>
    <mergeCell ref="I136:L136"/>
    <mergeCell ref="M136:O136"/>
    <mergeCell ref="P136:U136"/>
    <mergeCell ref="V136:AB136"/>
    <mergeCell ref="I137:L137"/>
    <mergeCell ref="V137:AB137"/>
    <mergeCell ref="P139:U139"/>
    <mergeCell ref="V139:AB139"/>
    <mergeCell ref="B137:H137"/>
    <mergeCell ref="B138:H138"/>
    <mergeCell ref="I138:L138"/>
    <mergeCell ref="M138:O138"/>
    <mergeCell ref="P138:U138"/>
    <mergeCell ref="V138:AB138"/>
    <mergeCell ref="B139:H139"/>
    <mergeCell ref="M127:O127"/>
    <mergeCell ref="P127:U127"/>
    <mergeCell ref="P128:U128"/>
    <mergeCell ref="V128:AB128"/>
    <mergeCell ref="P129:U129"/>
    <mergeCell ref="V129:AB129"/>
    <mergeCell ref="B126:H126"/>
    <mergeCell ref="I126:L126"/>
    <mergeCell ref="M126:O126"/>
    <mergeCell ref="P126:U126"/>
    <mergeCell ref="V126:AB126"/>
    <mergeCell ref="I127:L127"/>
    <mergeCell ref="V127:AB127"/>
    <mergeCell ref="B127:H127"/>
    <mergeCell ref="B128:H128"/>
    <mergeCell ref="I128:L128"/>
    <mergeCell ref="M128:O128"/>
    <mergeCell ref="B129:H129"/>
    <mergeCell ref="I129:L129"/>
    <mergeCell ref="M129:O129"/>
    <mergeCell ref="M131:O131"/>
    <mergeCell ref="P131:U131"/>
    <mergeCell ref="P132:U132"/>
    <mergeCell ref="V132:AB132"/>
    <mergeCell ref="P133:U133"/>
    <mergeCell ref="V133:AB133"/>
    <mergeCell ref="B130:H130"/>
    <mergeCell ref="I130:L130"/>
    <mergeCell ref="M130:O130"/>
    <mergeCell ref="P130:U130"/>
    <mergeCell ref="V130:AB130"/>
    <mergeCell ref="I131:L131"/>
    <mergeCell ref="V131:AB131"/>
    <mergeCell ref="B131:H131"/>
    <mergeCell ref="B132:H132"/>
    <mergeCell ref="I132:L132"/>
    <mergeCell ref="M132:O132"/>
    <mergeCell ref="B133:H133"/>
    <mergeCell ref="I133:L133"/>
    <mergeCell ref="M133:O133"/>
    <mergeCell ref="I139:L139"/>
    <mergeCell ref="M139:O139"/>
    <mergeCell ref="B140:H140"/>
    <mergeCell ref="I140:L140"/>
    <mergeCell ref="M140:O140"/>
    <mergeCell ref="P140:U140"/>
    <mergeCell ref="V140:AB140"/>
    <mergeCell ref="P150:U150"/>
    <mergeCell ref="V150:AB150"/>
    <mergeCell ref="B149:H149"/>
    <mergeCell ref="I149:L149"/>
    <mergeCell ref="M149:O149"/>
    <mergeCell ref="V149:AB149"/>
    <mergeCell ref="B150:H150"/>
    <mergeCell ref="I150:L150"/>
    <mergeCell ref="M150:O150"/>
  </mergeCells>
  <conditionalFormatting sqref="B78:B91 B94:B155 B157:B177">
    <cfRule type="expression" dxfId="1" priority="1">
      <formula>$B$78&lt;&gt;""</formula>
    </cfRule>
  </conditionalFormatting>
  <conditionalFormatting sqref="B92:B93 B156">
    <cfRule type="expression" dxfId="1" priority="2">
      <formula>$G$78&lt;&gt;""</formula>
    </cfRule>
  </conditionalFormatting>
  <conditionalFormatting sqref="B32:I41">
    <cfRule type="expression" dxfId="1" priority="3">
      <formula>$B$32&lt;&gt;""</formula>
    </cfRule>
  </conditionalFormatting>
  <conditionalFormatting sqref="B43:I52">
    <cfRule type="expression" dxfId="1" priority="4">
      <formula>$B$43&lt;&gt;""</formula>
    </cfRule>
  </conditionalFormatting>
  <conditionalFormatting sqref="I178">
    <cfRule type="expression" dxfId="0" priority="5">
      <formula>COUNTIF($I$78:$L$177, "Other (describe below)")&gt;0</formula>
    </cfRule>
  </conditionalFormatting>
  <conditionalFormatting sqref="I78:L177">
    <cfRule type="expression" dxfId="1" priority="6">
      <formula>$I$78&lt;&gt;""</formula>
    </cfRule>
  </conditionalFormatting>
  <conditionalFormatting sqref="I178:AB179">
    <cfRule type="expression" dxfId="1" priority="7">
      <formula>$I$178&lt;&gt;""</formula>
    </cfRule>
  </conditionalFormatting>
  <conditionalFormatting sqref="J32:M41">
    <cfRule type="expression" dxfId="1" priority="8">
      <formula>$J$32&lt;&gt;""</formula>
    </cfRule>
  </conditionalFormatting>
  <conditionalFormatting sqref="J43:M52">
    <cfRule type="expression" dxfId="1" priority="9">
      <formula>$J$43&lt;&gt;""</formula>
    </cfRule>
  </conditionalFormatting>
  <conditionalFormatting sqref="J56:AB60 J61 J66">
    <cfRule type="expression" dxfId="1" priority="10">
      <formula>J56&lt;&gt;""</formula>
    </cfRule>
  </conditionalFormatting>
  <conditionalFormatting sqref="J61:AB70">
    <cfRule type="expression" dxfId="1" priority="11">
      <formula>$J$56="No"</formula>
    </cfRule>
  </conditionalFormatting>
  <conditionalFormatting sqref="M78:M93 M95:M177">
    <cfRule type="expression" dxfId="1" priority="12">
      <formula>$M$78&lt;&gt;""</formula>
    </cfRule>
  </conditionalFormatting>
  <conditionalFormatting sqref="N32:Q41">
    <cfRule type="expression" dxfId="1" priority="13">
      <formula>$N$32&lt;&gt;""</formula>
    </cfRule>
  </conditionalFormatting>
  <conditionalFormatting sqref="N43:Q52">
    <cfRule type="expression" dxfId="1" priority="14">
      <formula>$N$43&lt;&gt;""</formula>
    </cfRule>
  </conditionalFormatting>
  <conditionalFormatting sqref="P78:P86 P88:P91 P93 P95:P100 P109:P133 P134:U134 P135:P148 P149:U149 P150:P176">
    <cfRule type="expression" dxfId="1" priority="15">
      <formula>$O$78&lt;&gt;""</formula>
    </cfRule>
  </conditionalFormatting>
  <conditionalFormatting sqref="R32:AB41">
    <cfRule type="expression" dxfId="1" priority="16">
      <formula>$R$32&lt;&gt;""</formula>
    </cfRule>
  </conditionalFormatting>
  <conditionalFormatting sqref="R43:AB52">
    <cfRule type="expression" dxfId="1" priority="17">
      <formula>$R$43&lt;&gt;""</formula>
    </cfRule>
  </conditionalFormatting>
  <conditionalFormatting sqref="V78:AB177">
    <cfRule type="expression" dxfId="1" priority="18">
      <formula>$V$78&lt;&gt;""</formula>
    </cfRule>
  </conditionalFormatting>
  <dataValidations>
    <dataValidation type="list" allowBlank="1" showErrorMessage="1" sqref="I78:I177">
      <formula1>'Variables (Hidden)'!$B$10:$B$25</formula1>
    </dataValidation>
    <dataValidation type="list" allowBlank="1" showErrorMessage="1" sqref="R32:R41">
      <formula1>'Variables (Hidden)'!$B$45:$B$50</formula1>
    </dataValidation>
    <dataValidation type="list" allowBlank="1" showErrorMessage="1" sqref="J56">
      <formula1>'Variables (Hidden)'!$B$29:$B$30</formula1>
    </dataValidation>
  </dataValidations>
  <printOptions/>
  <pageMargins bottom="0.75" footer="0.0" header="0.0" left="0.7" right="0.7" top="0.75"/>
  <pageSetup scale="60"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8C00"/>
    <pageSetUpPr/>
  </sheetPr>
  <sheetViews>
    <sheetView workbookViewId="0"/>
  </sheetViews>
  <sheetFormatPr customHeight="1" defaultColWidth="14.43" defaultRowHeight="15.0"/>
  <cols>
    <col customWidth="1" min="1" max="33"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79"/>
      <c r="AE1" s="179"/>
      <c r="AF1" s="179"/>
      <c r="AG1" s="179"/>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54"/>
      <c r="AC2" s="1"/>
      <c r="AD2" s="179"/>
      <c r="AE2" s="179"/>
      <c r="AF2" s="179"/>
      <c r="AG2" s="179"/>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
      <c r="AD3" s="179"/>
      <c r="AE3" s="179"/>
      <c r="AF3" s="179"/>
      <c r="AG3" s="179"/>
    </row>
    <row r="4" ht="14.25" customHeight="1">
      <c r="A4" s="1"/>
      <c r="B4" s="12"/>
      <c r="AB4" s="56"/>
      <c r="AC4" s="1"/>
      <c r="AD4" s="179"/>
      <c r="AE4" s="179"/>
      <c r="AF4" s="179"/>
      <c r="AG4" s="179"/>
    </row>
    <row r="5" ht="14.25" customHeight="1">
      <c r="A5" s="1"/>
      <c r="B5" s="12"/>
      <c r="AB5" s="56"/>
      <c r="AC5" s="1"/>
      <c r="AD5" s="179"/>
      <c r="AE5" s="179"/>
      <c r="AF5" s="179"/>
      <c r="AG5" s="179"/>
    </row>
    <row r="6" ht="14.25" customHeight="1">
      <c r="A6" s="1"/>
      <c r="B6" s="12"/>
      <c r="AB6" s="56"/>
      <c r="AC6" s="1"/>
      <c r="AD6" s="179"/>
      <c r="AE6" s="179"/>
      <c r="AF6" s="179"/>
      <c r="AG6" s="179"/>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
      <c r="AD7" s="179"/>
      <c r="AE7" s="179"/>
      <c r="AF7" s="179"/>
      <c r="AG7" s="179"/>
    </row>
    <row r="8" ht="14.25" customHeight="1">
      <c r="A8" s="180"/>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C8" s="179"/>
      <c r="AD8" s="179"/>
      <c r="AE8" s="179"/>
      <c r="AF8" s="179"/>
      <c r="AG8" s="179"/>
    </row>
    <row r="9" ht="14.25" customHeight="1">
      <c r="A9" s="179"/>
      <c r="B9" s="20" t="s">
        <v>211</v>
      </c>
      <c r="C9" s="21"/>
      <c r="D9" s="21"/>
      <c r="E9" s="21"/>
      <c r="F9" s="21"/>
      <c r="G9" s="21"/>
      <c r="H9" s="21"/>
      <c r="I9" s="21"/>
      <c r="J9" s="21"/>
      <c r="K9" s="21"/>
      <c r="L9" s="21"/>
      <c r="M9" s="21"/>
      <c r="N9" s="21"/>
      <c r="O9" s="21"/>
      <c r="P9" s="21"/>
      <c r="Q9" s="21"/>
      <c r="R9" s="21"/>
      <c r="S9" s="21"/>
      <c r="T9" s="21"/>
      <c r="U9" s="21"/>
      <c r="V9" s="21"/>
      <c r="W9" s="21"/>
      <c r="X9" s="21"/>
      <c r="Y9" s="21"/>
      <c r="Z9" s="21"/>
      <c r="AA9" s="21"/>
      <c r="AB9" s="59"/>
      <c r="AC9" s="179"/>
      <c r="AD9" s="179"/>
      <c r="AE9" s="179"/>
      <c r="AF9" s="179"/>
      <c r="AG9" s="179"/>
    </row>
    <row r="10" ht="14.25" customHeight="1">
      <c r="A10" s="179"/>
      <c r="B10" s="181" t="s">
        <v>11</v>
      </c>
      <c r="C10" s="3"/>
      <c r="D10" s="3"/>
      <c r="E10" s="3"/>
      <c r="F10" s="3"/>
      <c r="G10" s="3"/>
      <c r="H10" s="3"/>
      <c r="I10" s="3"/>
      <c r="J10" s="3"/>
      <c r="K10" s="3"/>
      <c r="L10" s="3"/>
      <c r="M10" s="3"/>
      <c r="N10" s="3"/>
      <c r="O10" s="3"/>
      <c r="P10" s="3"/>
      <c r="Q10" s="3"/>
      <c r="R10" s="3"/>
      <c r="S10" s="3"/>
      <c r="T10" s="3"/>
      <c r="U10" s="3"/>
      <c r="V10" s="3"/>
      <c r="W10" s="3"/>
      <c r="X10" s="3"/>
      <c r="Y10" s="3"/>
      <c r="Z10" s="3"/>
      <c r="AA10" s="3"/>
      <c r="AB10" s="54"/>
      <c r="AC10" s="179"/>
      <c r="AD10" s="179"/>
      <c r="AE10" s="179"/>
      <c r="AF10" s="179"/>
      <c r="AG10" s="179"/>
    </row>
    <row r="11" ht="14.25" customHeight="1">
      <c r="A11" s="180"/>
      <c r="B11" s="26"/>
      <c r="C11" s="62" t="s">
        <v>212</v>
      </c>
      <c r="D11" s="8"/>
      <c r="E11" s="8"/>
      <c r="F11" s="8"/>
      <c r="G11" s="8"/>
      <c r="H11" s="8"/>
      <c r="I11" s="8"/>
      <c r="J11" s="8"/>
      <c r="K11" s="8"/>
      <c r="L11" s="8"/>
      <c r="M11" s="8"/>
      <c r="N11" s="8"/>
      <c r="O11" s="8"/>
      <c r="P11" s="8"/>
      <c r="Q11" s="8"/>
      <c r="R11" s="8"/>
      <c r="S11" s="8"/>
      <c r="T11" s="8"/>
      <c r="U11" s="8"/>
      <c r="V11" s="8"/>
      <c r="W11" s="8"/>
      <c r="X11" s="8"/>
      <c r="Y11" s="8"/>
      <c r="Z11" s="8"/>
      <c r="AA11" s="9"/>
      <c r="AB11" s="63"/>
      <c r="AC11" s="179"/>
      <c r="AD11" s="179"/>
      <c r="AE11" s="179"/>
      <c r="AF11" s="179"/>
      <c r="AG11" s="179"/>
    </row>
    <row r="12" ht="14.25" customHeight="1">
      <c r="A12" s="180"/>
      <c r="B12" s="64"/>
      <c r="C12" s="65"/>
      <c r="AA12" s="13"/>
      <c r="AB12" s="66"/>
      <c r="AC12" s="179"/>
      <c r="AD12" s="179"/>
      <c r="AE12" s="179"/>
      <c r="AF12" s="179"/>
      <c r="AG12" s="179"/>
    </row>
    <row r="13" ht="14.25" customHeight="1">
      <c r="A13" s="180"/>
      <c r="B13" s="64"/>
      <c r="C13" s="65"/>
      <c r="AA13" s="13"/>
      <c r="AB13" s="66"/>
      <c r="AC13" s="179"/>
      <c r="AD13" s="179"/>
      <c r="AE13" s="179"/>
      <c r="AF13" s="179"/>
      <c r="AG13" s="179"/>
    </row>
    <row r="14" ht="14.25" customHeight="1">
      <c r="A14" s="180"/>
      <c r="B14" s="64"/>
      <c r="C14" s="65"/>
      <c r="AA14" s="13"/>
      <c r="AB14" s="66"/>
      <c r="AC14" s="179"/>
      <c r="AD14" s="179"/>
      <c r="AE14" s="179"/>
      <c r="AF14" s="179"/>
      <c r="AG14" s="179"/>
    </row>
    <row r="15" ht="14.25" customHeight="1">
      <c r="A15" s="180"/>
      <c r="B15" s="64"/>
      <c r="C15" s="65"/>
      <c r="AA15" s="13"/>
      <c r="AB15" s="66"/>
      <c r="AC15" s="179"/>
      <c r="AD15" s="179"/>
      <c r="AE15" s="179"/>
      <c r="AF15" s="179"/>
      <c r="AG15" s="179"/>
    </row>
    <row r="16" ht="14.25" customHeight="1">
      <c r="A16" s="180"/>
      <c r="B16" s="64"/>
      <c r="C16" s="65"/>
      <c r="AA16" s="13"/>
      <c r="AB16" s="66"/>
      <c r="AC16" s="179"/>
      <c r="AD16" s="179"/>
      <c r="AE16" s="179"/>
      <c r="AF16" s="179"/>
      <c r="AG16" s="179"/>
    </row>
    <row r="17" ht="14.25" customHeight="1">
      <c r="A17" s="180"/>
      <c r="B17" s="64"/>
      <c r="C17" s="65"/>
      <c r="AA17" s="13"/>
      <c r="AB17" s="66"/>
      <c r="AC17" s="179"/>
      <c r="AD17" s="179"/>
      <c r="AE17" s="179"/>
      <c r="AF17" s="179"/>
      <c r="AG17" s="179"/>
    </row>
    <row r="18" ht="14.25" customHeight="1">
      <c r="A18" s="180"/>
      <c r="B18" s="67"/>
      <c r="C18" s="68"/>
      <c r="D18" s="15"/>
      <c r="E18" s="15"/>
      <c r="F18" s="15"/>
      <c r="G18" s="15"/>
      <c r="H18" s="15"/>
      <c r="I18" s="15"/>
      <c r="J18" s="15"/>
      <c r="K18" s="15"/>
      <c r="L18" s="15"/>
      <c r="M18" s="15"/>
      <c r="N18" s="15"/>
      <c r="O18" s="15"/>
      <c r="P18" s="15"/>
      <c r="Q18" s="15"/>
      <c r="R18" s="15"/>
      <c r="S18" s="15"/>
      <c r="T18" s="15"/>
      <c r="U18" s="15"/>
      <c r="V18" s="15"/>
      <c r="W18" s="15"/>
      <c r="X18" s="15"/>
      <c r="Y18" s="15"/>
      <c r="Z18" s="15"/>
      <c r="AA18" s="16"/>
      <c r="AB18" s="69"/>
      <c r="AC18" s="179"/>
      <c r="AD18" s="179"/>
      <c r="AE18" s="179"/>
      <c r="AF18" s="179"/>
      <c r="AG18" s="179"/>
    </row>
    <row r="19" ht="14.25" customHeight="1">
      <c r="A19" s="179"/>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row>
    <row r="20" ht="14.25" customHeight="1">
      <c r="A20" s="179"/>
      <c r="B20" s="58" t="s">
        <v>213</v>
      </c>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59"/>
      <c r="AC20" s="179"/>
      <c r="AD20" s="179"/>
      <c r="AE20" s="179"/>
      <c r="AF20" s="179"/>
      <c r="AG20" s="179"/>
    </row>
    <row r="21" ht="14.25" customHeight="1">
      <c r="A21" s="179"/>
      <c r="B21" s="26"/>
      <c r="C21" s="62" t="s">
        <v>214</v>
      </c>
      <c r="D21" s="8"/>
      <c r="E21" s="8"/>
      <c r="F21" s="8"/>
      <c r="G21" s="8"/>
      <c r="H21" s="8"/>
      <c r="I21" s="8"/>
      <c r="J21" s="8"/>
      <c r="K21" s="8"/>
      <c r="L21" s="8"/>
      <c r="M21" s="8"/>
      <c r="N21" s="8"/>
      <c r="O21" s="8"/>
      <c r="P21" s="8"/>
      <c r="Q21" s="8"/>
      <c r="R21" s="8"/>
      <c r="S21" s="8"/>
      <c r="T21" s="8"/>
      <c r="U21" s="8"/>
      <c r="V21" s="8"/>
      <c r="W21" s="8"/>
      <c r="X21" s="8"/>
      <c r="Y21" s="8"/>
      <c r="Z21" s="8"/>
      <c r="AA21" s="9"/>
      <c r="AB21" s="63"/>
      <c r="AC21" s="179"/>
      <c r="AD21" s="179"/>
      <c r="AE21" s="179"/>
      <c r="AF21" s="179"/>
      <c r="AG21" s="179"/>
    </row>
    <row r="22" ht="14.25" customHeight="1">
      <c r="A22" s="179"/>
      <c r="B22" s="64"/>
      <c r="C22" s="65"/>
      <c r="AA22" s="13"/>
      <c r="AB22" s="66"/>
      <c r="AC22" s="179"/>
      <c r="AD22" s="179"/>
      <c r="AE22" s="179"/>
      <c r="AF22" s="179"/>
      <c r="AG22" s="179"/>
    </row>
    <row r="23" ht="14.25" customHeight="1">
      <c r="A23" s="179"/>
      <c r="B23" s="64"/>
      <c r="C23" s="65"/>
      <c r="AA23" s="13"/>
      <c r="AB23" s="66"/>
      <c r="AC23" s="179"/>
      <c r="AD23" s="179"/>
      <c r="AE23" s="179"/>
      <c r="AF23" s="179"/>
      <c r="AG23" s="179"/>
    </row>
    <row r="24" ht="14.25" customHeight="1">
      <c r="A24" s="179"/>
      <c r="B24" s="67"/>
      <c r="C24" s="68"/>
      <c r="D24" s="15"/>
      <c r="E24" s="15"/>
      <c r="F24" s="15"/>
      <c r="G24" s="15"/>
      <c r="H24" s="15"/>
      <c r="I24" s="15"/>
      <c r="J24" s="15"/>
      <c r="K24" s="15"/>
      <c r="L24" s="15"/>
      <c r="M24" s="15"/>
      <c r="N24" s="15"/>
      <c r="O24" s="15"/>
      <c r="P24" s="15"/>
      <c r="Q24" s="15"/>
      <c r="R24" s="15"/>
      <c r="S24" s="15"/>
      <c r="T24" s="15"/>
      <c r="U24" s="15"/>
      <c r="V24" s="15"/>
      <c r="W24" s="15"/>
      <c r="X24" s="15"/>
      <c r="Y24" s="15"/>
      <c r="Z24" s="15"/>
      <c r="AA24" s="16"/>
      <c r="AB24" s="69"/>
      <c r="AC24" s="179"/>
      <c r="AD24" s="179"/>
      <c r="AE24" s="179"/>
      <c r="AF24" s="179"/>
      <c r="AG24" s="179"/>
    </row>
    <row r="25" ht="14.25" customHeight="1">
      <c r="A25" s="179"/>
      <c r="B25" s="30"/>
      <c r="C25" s="30"/>
      <c r="D25" s="30"/>
      <c r="E25" s="30"/>
      <c r="F25" s="30"/>
      <c r="G25" s="30"/>
      <c r="H25" s="30"/>
      <c r="I25" s="30"/>
      <c r="J25" s="30"/>
      <c r="K25" s="30"/>
      <c r="L25" s="30"/>
      <c r="M25" s="30"/>
      <c r="N25" s="30"/>
      <c r="O25" s="30"/>
      <c r="P25" s="30"/>
      <c r="Q25" s="30"/>
      <c r="R25" s="30"/>
      <c r="S25" s="30"/>
      <c r="T25" s="30"/>
      <c r="U25" s="30"/>
      <c r="V25" s="38"/>
      <c r="W25" s="179"/>
      <c r="X25" s="179"/>
      <c r="Y25" s="179"/>
      <c r="Z25" s="179"/>
      <c r="AA25" s="179"/>
      <c r="AB25" s="179"/>
      <c r="AC25" s="179"/>
      <c r="AD25" s="179"/>
      <c r="AE25" s="179"/>
      <c r="AF25" s="179"/>
      <c r="AG25" s="179"/>
    </row>
    <row r="26" ht="14.25" customHeight="1">
      <c r="A26" s="179"/>
      <c r="B26" s="226" t="s">
        <v>215</v>
      </c>
      <c r="C26" s="3"/>
      <c r="D26" s="3"/>
      <c r="E26" s="3"/>
      <c r="F26" s="3"/>
      <c r="G26" s="3"/>
      <c r="H26" s="3"/>
      <c r="I26" s="3"/>
      <c r="J26" s="3"/>
      <c r="K26" s="3"/>
      <c r="L26" s="3"/>
      <c r="M26" s="3"/>
      <c r="N26" s="3"/>
      <c r="O26" s="3"/>
      <c r="P26" s="3"/>
      <c r="Q26" s="3"/>
      <c r="R26" s="3"/>
      <c r="S26" s="3"/>
      <c r="T26" s="3"/>
      <c r="U26" s="3"/>
      <c r="V26" s="3"/>
      <c r="W26" s="3"/>
      <c r="X26" s="3"/>
      <c r="Y26" s="3"/>
      <c r="Z26" s="3"/>
      <c r="AA26" s="3"/>
      <c r="AB26" s="54"/>
      <c r="AC26" s="179"/>
      <c r="AD26" s="179"/>
      <c r="AE26" s="179"/>
      <c r="AF26" s="179"/>
      <c r="AG26" s="179"/>
    </row>
    <row r="27" ht="14.25" customHeight="1">
      <c r="A27" s="179"/>
      <c r="B27" s="25" t="s">
        <v>216</v>
      </c>
      <c r="C27" s="8"/>
      <c r="D27" s="8"/>
      <c r="E27" s="8"/>
      <c r="F27" s="8"/>
      <c r="G27" s="8"/>
      <c r="H27" s="8"/>
      <c r="I27" s="8"/>
      <c r="J27" s="8"/>
      <c r="K27" s="8"/>
      <c r="L27" s="8"/>
      <c r="M27" s="8"/>
      <c r="N27" s="8"/>
      <c r="O27" s="8"/>
      <c r="P27" s="8"/>
      <c r="Q27" s="8"/>
      <c r="R27" s="8"/>
      <c r="S27" s="8"/>
      <c r="T27" s="8"/>
      <c r="U27" s="8"/>
      <c r="V27" s="8"/>
      <c r="W27" s="8"/>
      <c r="X27" s="8"/>
      <c r="Y27" s="8"/>
      <c r="Z27" s="8"/>
      <c r="AA27" s="8"/>
      <c r="AB27" s="55"/>
      <c r="AC27" s="179"/>
      <c r="AD27" s="179"/>
      <c r="AE27" s="179"/>
      <c r="AF27" s="179"/>
      <c r="AG27" s="179"/>
    </row>
    <row r="28" ht="14.25" customHeight="1">
      <c r="A28" s="179"/>
      <c r="B28" s="34"/>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90"/>
      <c r="AC28" s="179"/>
      <c r="AD28" s="179"/>
      <c r="AE28" s="179"/>
      <c r="AF28" s="179"/>
      <c r="AG28" s="179"/>
    </row>
    <row r="29" ht="14.25" customHeight="1">
      <c r="A29" s="179"/>
      <c r="B29" s="227" t="s">
        <v>217</v>
      </c>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9"/>
      <c r="AC29" s="179"/>
      <c r="AD29" s="179"/>
      <c r="AE29" s="179"/>
      <c r="AF29" s="179"/>
      <c r="AG29" s="179"/>
    </row>
    <row r="30" ht="14.25" customHeight="1">
      <c r="A30" s="179"/>
      <c r="B30" s="202" t="s">
        <v>218</v>
      </c>
      <c r="C30" s="8"/>
      <c r="D30" s="8"/>
      <c r="E30" s="8"/>
      <c r="F30" s="8"/>
      <c r="G30" s="8"/>
      <c r="H30" s="8"/>
      <c r="I30" s="8"/>
      <c r="J30" s="8"/>
      <c r="K30" s="8"/>
      <c r="L30" s="8"/>
      <c r="M30" s="8"/>
      <c r="N30" s="8"/>
      <c r="O30" s="8"/>
      <c r="P30" s="8"/>
      <c r="Q30" s="8"/>
      <c r="R30" s="8"/>
      <c r="S30" s="8"/>
      <c r="T30" s="8"/>
      <c r="U30" s="8"/>
      <c r="V30" s="128"/>
      <c r="W30" s="230" t="s">
        <v>219</v>
      </c>
      <c r="X30" s="108"/>
      <c r="Y30" s="231"/>
      <c r="Z30" s="230" t="s">
        <v>220</v>
      </c>
      <c r="AA30" s="108"/>
      <c r="AB30" s="109"/>
      <c r="AC30" s="180"/>
      <c r="AD30" s="179"/>
      <c r="AE30" s="179"/>
      <c r="AF30" s="179"/>
      <c r="AG30" s="179"/>
    </row>
    <row r="31" ht="14.25" customHeight="1">
      <c r="A31" s="179"/>
      <c r="B31" s="14"/>
      <c r="C31" s="15"/>
      <c r="D31" s="15"/>
      <c r="E31" s="15"/>
      <c r="F31" s="15"/>
      <c r="G31" s="15"/>
      <c r="H31" s="15"/>
      <c r="I31" s="15"/>
      <c r="J31" s="15"/>
      <c r="K31" s="15"/>
      <c r="L31" s="15"/>
      <c r="M31" s="15"/>
      <c r="N31" s="15"/>
      <c r="O31" s="15"/>
      <c r="P31" s="15"/>
      <c r="Q31" s="15"/>
      <c r="R31" s="15"/>
      <c r="S31" s="15"/>
      <c r="T31" s="15"/>
      <c r="U31" s="15"/>
      <c r="V31" s="104"/>
      <c r="W31" s="105"/>
      <c r="X31" s="15"/>
      <c r="Y31" s="104"/>
      <c r="Z31" s="105"/>
      <c r="AA31" s="15"/>
      <c r="AB31" s="57"/>
      <c r="AC31" s="180"/>
      <c r="AD31" s="179"/>
      <c r="AE31" s="179"/>
      <c r="AF31" s="179"/>
      <c r="AG31" s="179"/>
    </row>
    <row r="32" ht="14.25" customHeight="1">
      <c r="A32" s="179"/>
      <c r="B32" s="158" t="s">
        <v>221</v>
      </c>
      <c r="C32" s="159"/>
      <c r="D32" s="159"/>
      <c r="E32" s="159"/>
      <c r="F32" s="159"/>
      <c r="G32" s="159"/>
      <c r="H32" s="159"/>
      <c r="I32" s="159"/>
      <c r="J32" s="159"/>
      <c r="K32" s="159"/>
      <c r="L32" s="159"/>
      <c r="M32" s="159"/>
      <c r="N32" s="159"/>
      <c r="O32" s="159"/>
      <c r="P32" s="159"/>
      <c r="Q32" s="159"/>
      <c r="R32" s="159"/>
      <c r="S32" s="159"/>
      <c r="T32" s="159"/>
      <c r="U32" s="159"/>
      <c r="V32" s="193"/>
      <c r="W32" s="232" t="b">
        <v>0</v>
      </c>
      <c r="X32" s="159"/>
      <c r="Y32" s="193"/>
      <c r="Z32" s="233" t="b">
        <v>1</v>
      </c>
      <c r="AA32" s="159"/>
      <c r="AB32" s="195"/>
      <c r="AC32" s="180"/>
      <c r="AD32" s="179"/>
      <c r="AE32" s="179"/>
      <c r="AF32" s="179"/>
      <c r="AG32" s="179"/>
    </row>
    <row r="33" ht="14.25" customHeight="1">
      <c r="A33" s="179"/>
      <c r="B33" s="77" t="s">
        <v>222</v>
      </c>
      <c r="C33" s="78"/>
      <c r="D33" s="78"/>
      <c r="E33" s="78"/>
      <c r="F33" s="78"/>
      <c r="G33" s="78"/>
      <c r="H33" s="78"/>
      <c r="I33" s="78"/>
      <c r="J33" s="78"/>
      <c r="K33" s="78"/>
      <c r="L33" s="78"/>
      <c r="M33" s="78"/>
      <c r="N33" s="78"/>
      <c r="O33" s="78"/>
      <c r="P33" s="78"/>
      <c r="Q33" s="78"/>
      <c r="R33" s="78"/>
      <c r="S33" s="78"/>
      <c r="T33" s="78"/>
      <c r="U33" s="78"/>
      <c r="V33" s="118"/>
      <c r="W33" s="234" t="b">
        <v>0</v>
      </c>
      <c r="X33" s="78"/>
      <c r="Y33" s="118"/>
      <c r="Z33" s="235" t="b">
        <v>1</v>
      </c>
      <c r="AA33" s="78"/>
      <c r="AB33" s="81"/>
      <c r="AC33" s="180"/>
      <c r="AD33" s="179"/>
      <c r="AE33" s="179"/>
      <c r="AF33" s="179"/>
      <c r="AG33" s="179"/>
    </row>
    <row r="34" ht="14.25" customHeight="1">
      <c r="A34" s="179"/>
      <c r="B34" s="77" t="s">
        <v>223</v>
      </c>
      <c r="C34" s="78"/>
      <c r="D34" s="78"/>
      <c r="E34" s="78"/>
      <c r="F34" s="78"/>
      <c r="G34" s="78"/>
      <c r="H34" s="78"/>
      <c r="I34" s="78"/>
      <c r="J34" s="78"/>
      <c r="K34" s="78"/>
      <c r="L34" s="78"/>
      <c r="M34" s="78"/>
      <c r="N34" s="78"/>
      <c r="O34" s="78"/>
      <c r="P34" s="78"/>
      <c r="Q34" s="78"/>
      <c r="R34" s="78"/>
      <c r="S34" s="78"/>
      <c r="T34" s="78"/>
      <c r="U34" s="78"/>
      <c r="V34" s="118"/>
      <c r="W34" s="234" t="b">
        <v>0</v>
      </c>
      <c r="X34" s="78"/>
      <c r="Y34" s="118"/>
      <c r="Z34" s="234" t="b">
        <v>0</v>
      </c>
      <c r="AA34" s="78"/>
      <c r="AB34" s="81"/>
      <c r="AC34" s="180"/>
      <c r="AD34" s="179"/>
      <c r="AE34" s="179"/>
      <c r="AF34" s="179"/>
      <c r="AG34" s="179"/>
    </row>
    <row r="35" ht="14.25" customHeight="1">
      <c r="A35" s="179"/>
      <c r="B35" s="77" t="s">
        <v>224</v>
      </c>
      <c r="C35" s="78"/>
      <c r="D35" s="78"/>
      <c r="E35" s="78"/>
      <c r="F35" s="78"/>
      <c r="G35" s="78"/>
      <c r="H35" s="78"/>
      <c r="I35" s="78"/>
      <c r="J35" s="78"/>
      <c r="K35" s="78"/>
      <c r="L35" s="78"/>
      <c r="M35" s="78"/>
      <c r="N35" s="78"/>
      <c r="O35" s="78"/>
      <c r="P35" s="78"/>
      <c r="Q35" s="78"/>
      <c r="R35" s="78"/>
      <c r="S35" s="78"/>
      <c r="T35" s="78"/>
      <c r="U35" s="78"/>
      <c r="V35" s="118"/>
      <c r="W35" s="234" t="b">
        <v>0</v>
      </c>
      <c r="X35" s="78"/>
      <c r="Y35" s="118"/>
      <c r="Z35" s="234" t="b">
        <v>0</v>
      </c>
      <c r="AA35" s="78"/>
      <c r="AB35" s="81"/>
      <c r="AC35" s="180"/>
      <c r="AD35" s="179"/>
      <c r="AE35" s="179"/>
      <c r="AF35" s="179"/>
      <c r="AG35" s="179"/>
    </row>
    <row r="36" ht="14.25" customHeight="1">
      <c r="A36" s="179"/>
      <c r="B36" s="77" t="s">
        <v>225</v>
      </c>
      <c r="C36" s="78"/>
      <c r="D36" s="78"/>
      <c r="E36" s="78"/>
      <c r="F36" s="78"/>
      <c r="G36" s="78"/>
      <c r="H36" s="78"/>
      <c r="I36" s="78"/>
      <c r="J36" s="78"/>
      <c r="K36" s="78"/>
      <c r="L36" s="78"/>
      <c r="M36" s="78"/>
      <c r="N36" s="78"/>
      <c r="O36" s="78"/>
      <c r="P36" s="78"/>
      <c r="Q36" s="78"/>
      <c r="R36" s="78"/>
      <c r="S36" s="78"/>
      <c r="T36" s="78"/>
      <c r="U36" s="78"/>
      <c r="V36" s="118"/>
      <c r="W36" s="234" t="b">
        <v>0</v>
      </c>
      <c r="X36" s="78"/>
      <c r="Y36" s="118"/>
      <c r="Z36" s="234" t="b">
        <v>0</v>
      </c>
      <c r="AA36" s="78"/>
      <c r="AB36" s="81"/>
      <c r="AC36" s="180"/>
      <c r="AD36" s="179"/>
      <c r="AE36" s="236"/>
      <c r="AF36" s="237"/>
      <c r="AG36" s="237"/>
    </row>
    <row r="37" ht="14.25" customHeight="1">
      <c r="A37" s="179"/>
      <c r="B37" s="77" t="s">
        <v>226</v>
      </c>
      <c r="C37" s="78"/>
      <c r="D37" s="78"/>
      <c r="E37" s="78"/>
      <c r="F37" s="78"/>
      <c r="G37" s="78"/>
      <c r="H37" s="78"/>
      <c r="I37" s="78"/>
      <c r="J37" s="78"/>
      <c r="K37" s="78"/>
      <c r="L37" s="78"/>
      <c r="M37" s="78"/>
      <c r="N37" s="78"/>
      <c r="O37" s="78"/>
      <c r="P37" s="78"/>
      <c r="Q37" s="78"/>
      <c r="R37" s="78"/>
      <c r="S37" s="78"/>
      <c r="T37" s="78"/>
      <c r="U37" s="78"/>
      <c r="V37" s="118"/>
      <c r="W37" s="234" t="b">
        <v>0</v>
      </c>
      <c r="X37" s="78"/>
      <c r="Y37" s="118"/>
      <c r="Z37" s="234" t="b">
        <v>0</v>
      </c>
      <c r="AA37" s="78"/>
      <c r="AB37" s="81"/>
      <c r="AC37" s="180"/>
      <c r="AD37" s="179"/>
      <c r="AE37" s="179"/>
      <c r="AF37" s="179"/>
      <c r="AG37" s="179"/>
    </row>
    <row r="38" ht="14.25" customHeight="1">
      <c r="A38" s="179"/>
      <c r="B38" s="77" t="s">
        <v>227</v>
      </c>
      <c r="C38" s="78"/>
      <c r="D38" s="78"/>
      <c r="E38" s="78"/>
      <c r="F38" s="78"/>
      <c r="G38" s="78"/>
      <c r="H38" s="78"/>
      <c r="I38" s="78"/>
      <c r="J38" s="78"/>
      <c r="K38" s="78"/>
      <c r="L38" s="78"/>
      <c r="M38" s="78"/>
      <c r="N38" s="78"/>
      <c r="O38" s="78"/>
      <c r="P38" s="78"/>
      <c r="Q38" s="78"/>
      <c r="R38" s="78"/>
      <c r="S38" s="78"/>
      <c r="T38" s="78"/>
      <c r="U38" s="78"/>
      <c r="V38" s="118"/>
      <c r="W38" s="234" t="b">
        <v>0</v>
      </c>
      <c r="X38" s="78"/>
      <c r="Y38" s="118"/>
      <c r="Z38" s="234" t="b">
        <v>0</v>
      </c>
      <c r="AA38" s="78"/>
      <c r="AB38" s="81"/>
      <c r="AC38" s="180"/>
      <c r="AD38" s="179"/>
      <c r="AE38" s="179"/>
      <c r="AF38" s="179"/>
      <c r="AG38" s="179"/>
    </row>
    <row r="39" ht="14.25" customHeight="1">
      <c r="A39" s="179"/>
      <c r="B39" s="77" t="s">
        <v>228</v>
      </c>
      <c r="C39" s="78"/>
      <c r="D39" s="78"/>
      <c r="E39" s="78"/>
      <c r="F39" s="78"/>
      <c r="G39" s="78"/>
      <c r="H39" s="78"/>
      <c r="I39" s="78"/>
      <c r="J39" s="78"/>
      <c r="K39" s="78"/>
      <c r="L39" s="78"/>
      <c r="M39" s="78"/>
      <c r="N39" s="78"/>
      <c r="O39" s="78"/>
      <c r="P39" s="78"/>
      <c r="Q39" s="78"/>
      <c r="R39" s="78"/>
      <c r="S39" s="78"/>
      <c r="T39" s="78"/>
      <c r="U39" s="78"/>
      <c r="V39" s="118"/>
      <c r="W39" s="234" t="b">
        <v>0</v>
      </c>
      <c r="X39" s="78"/>
      <c r="Y39" s="118"/>
      <c r="Z39" s="234" t="b">
        <v>0</v>
      </c>
      <c r="AA39" s="78"/>
      <c r="AB39" s="81"/>
      <c r="AC39" s="180"/>
      <c r="AD39" s="179"/>
      <c r="AE39" s="179"/>
      <c r="AF39" s="179"/>
      <c r="AG39" s="179"/>
    </row>
    <row r="40" ht="14.25" customHeight="1">
      <c r="A40" s="179"/>
      <c r="B40" s="77" t="s">
        <v>229</v>
      </c>
      <c r="C40" s="78"/>
      <c r="D40" s="78"/>
      <c r="E40" s="78"/>
      <c r="F40" s="78"/>
      <c r="G40" s="78"/>
      <c r="H40" s="78"/>
      <c r="I40" s="78"/>
      <c r="J40" s="78"/>
      <c r="K40" s="78"/>
      <c r="L40" s="78"/>
      <c r="M40" s="78"/>
      <c r="N40" s="78"/>
      <c r="O40" s="78"/>
      <c r="P40" s="78"/>
      <c r="Q40" s="78"/>
      <c r="R40" s="78"/>
      <c r="S40" s="78"/>
      <c r="T40" s="78"/>
      <c r="U40" s="78"/>
      <c r="V40" s="118"/>
      <c r="W40" s="235" t="b">
        <v>1</v>
      </c>
      <c r="X40" s="78"/>
      <c r="Y40" s="118"/>
      <c r="Z40" s="234" t="b">
        <v>0</v>
      </c>
      <c r="AA40" s="78"/>
      <c r="AB40" s="81"/>
      <c r="AC40" s="180"/>
      <c r="AD40" s="179"/>
      <c r="AE40" s="179"/>
      <c r="AF40" s="179"/>
      <c r="AG40" s="179"/>
    </row>
    <row r="41" ht="14.25" customHeight="1">
      <c r="A41" s="179"/>
      <c r="B41" s="77" t="s">
        <v>230</v>
      </c>
      <c r="C41" s="78"/>
      <c r="D41" s="78"/>
      <c r="E41" s="78"/>
      <c r="F41" s="78"/>
      <c r="G41" s="78"/>
      <c r="H41" s="78"/>
      <c r="I41" s="78"/>
      <c r="J41" s="78"/>
      <c r="K41" s="78"/>
      <c r="L41" s="78"/>
      <c r="M41" s="78"/>
      <c r="N41" s="78"/>
      <c r="O41" s="78"/>
      <c r="P41" s="78"/>
      <c r="Q41" s="78"/>
      <c r="R41" s="78"/>
      <c r="S41" s="78"/>
      <c r="T41" s="78"/>
      <c r="U41" s="78"/>
      <c r="V41" s="118"/>
      <c r="W41" s="234" t="b">
        <v>0</v>
      </c>
      <c r="X41" s="78"/>
      <c r="Y41" s="118"/>
      <c r="Z41" s="234" t="b">
        <v>0</v>
      </c>
      <c r="AA41" s="78"/>
      <c r="AB41" s="81"/>
      <c r="AC41" s="180"/>
      <c r="AD41" s="179"/>
      <c r="AE41" s="179"/>
      <c r="AF41" s="179"/>
      <c r="AG41" s="179"/>
    </row>
    <row r="42" ht="14.25" customHeight="1">
      <c r="A42" s="179"/>
      <c r="B42" s="77" t="s">
        <v>231</v>
      </c>
      <c r="C42" s="78"/>
      <c r="D42" s="78"/>
      <c r="E42" s="78"/>
      <c r="F42" s="78"/>
      <c r="G42" s="78"/>
      <c r="H42" s="78"/>
      <c r="I42" s="78"/>
      <c r="J42" s="78"/>
      <c r="K42" s="78"/>
      <c r="L42" s="78"/>
      <c r="M42" s="78"/>
      <c r="N42" s="78"/>
      <c r="O42" s="78"/>
      <c r="P42" s="78"/>
      <c r="Q42" s="78"/>
      <c r="R42" s="78"/>
      <c r="S42" s="78"/>
      <c r="T42" s="78"/>
      <c r="U42" s="78"/>
      <c r="V42" s="118"/>
      <c r="W42" s="235" t="b">
        <v>1</v>
      </c>
      <c r="X42" s="78"/>
      <c r="Y42" s="118"/>
      <c r="Z42" s="234" t="b">
        <v>0</v>
      </c>
      <c r="AA42" s="78"/>
      <c r="AB42" s="81"/>
      <c r="AC42" s="180"/>
      <c r="AD42" s="179"/>
      <c r="AE42" s="179"/>
      <c r="AF42" s="179"/>
      <c r="AG42" s="179"/>
    </row>
    <row r="43" ht="14.25" customHeight="1">
      <c r="A43" s="179"/>
      <c r="B43" s="77" t="s">
        <v>232</v>
      </c>
      <c r="C43" s="78"/>
      <c r="D43" s="78"/>
      <c r="E43" s="78"/>
      <c r="F43" s="78"/>
      <c r="G43" s="78"/>
      <c r="H43" s="78"/>
      <c r="I43" s="78"/>
      <c r="J43" s="78"/>
      <c r="K43" s="78"/>
      <c r="L43" s="78"/>
      <c r="M43" s="78"/>
      <c r="N43" s="78"/>
      <c r="O43" s="78"/>
      <c r="P43" s="78"/>
      <c r="Q43" s="78"/>
      <c r="R43" s="78"/>
      <c r="S43" s="78"/>
      <c r="T43" s="78"/>
      <c r="U43" s="78"/>
      <c r="V43" s="118"/>
      <c r="W43" s="234" t="b">
        <v>0</v>
      </c>
      <c r="X43" s="78"/>
      <c r="Y43" s="118"/>
      <c r="Z43" s="234" t="b">
        <v>0</v>
      </c>
      <c r="AA43" s="78"/>
      <c r="AB43" s="81"/>
      <c r="AC43" s="180"/>
      <c r="AD43" s="179"/>
      <c r="AE43" s="179"/>
      <c r="AF43" s="179"/>
      <c r="AG43" s="179"/>
    </row>
    <row r="44" ht="14.25" customHeight="1">
      <c r="A44" s="179"/>
      <c r="B44" s="77" t="s">
        <v>233</v>
      </c>
      <c r="C44" s="78"/>
      <c r="D44" s="78"/>
      <c r="E44" s="78"/>
      <c r="F44" s="78"/>
      <c r="G44" s="78"/>
      <c r="H44" s="78"/>
      <c r="I44" s="78"/>
      <c r="J44" s="78"/>
      <c r="K44" s="78"/>
      <c r="L44" s="78"/>
      <c r="M44" s="78"/>
      <c r="N44" s="78"/>
      <c r="O44" s="78"/>
      <c r="P44" s="78"/>
      <c r="Q44" s="78"/>
      <c r="R44" s="78"/>
      <c r="S44" s="78"/>
      <c r="T44" s="78"/>
      <c r="U44" s="78"/>
      <c r="V44" s="118"/>
      <c r="W44" s="234" t="b">
        <v>0</v>
      </c>
      <c r="X44" s="78"/>
      <c r="Y44" s="118"/>
      <c r="Z44" s="234" t="b">
        <v>0</v>
      </c>
      <c r="AA44" s="78"/>
      <c r="AB44" s="81"/>
      <c r="AC44" s="180"/>
      <c r="AD44" s="179"/>
      <c r="AE44" s="179"/>
      <c r="AF44" s="179"/>
      <c r="AG44" s="179"/>
    </row>
    <row r="45" ht="14.25" customHeight="1">
      <c r="A45" s="179"/>
      <c r="B45" s="77" t="s">
        <v>234</v>
      </c>
      <c r="C45" s="78"/>
      <c r="D45" s="78"/>
      <c r="E45" s="78"/>
      <c r="F45" s="78"/>
      <c r="G45" s="78"/>
      <c r="H45" s="78"/>
      <c r="I45" s="78"/>
      <c r="J45" s="78"/>
      <c r="K45" s="78"/>
      <c r="L45" s="78"/>
      <c r="M45" s="78"/>
      <c r="N45" s="78"/>
      <c r="O45" s="78"/>
      <c r="P45" s="78"/>
      <c r="Q45" s="78"/>
      <c r="R45" s="78"/>
      <c r="S45" s="78"/>
      <c r="T45" s="78"/>
      <c r="U45" s="78"/>
      <c r="V45" s="118"/>
      <c r="W45" s="234" t="b">
        <v>0</v>
      </c>
      <c r="X45" s="78"/>
      <c r="Y45" s="118"/>
      <c r="Z45" s="234" t="b">
        <v>0</v>
      </c>
      <c r="AA45" s="78"/>
      <c r="AB45" s="81"/>
      <c r="AC45" s="180"/>
      <c r="AD45" s="179"/>
      <c r="AE45" s="179"/>
      <c r="AF45" s="179"/>
      <c r="AG45" s="179"/>
    </row>
    <row r="46" ht="14.25" customHeight="1">
      <c r="A46" s="179"/>
      <c r="B46" s="77" t="s">
        <v>235</v>
      </c>
      <c r="C46" s="78"/>
      <c r="D46" s="78"/>
      <c r="E46" s="78"/>
      <c r="F46" s="78"/>
      <c r="G46" s="78"/>
      <c r="H46" s="78"/>
      <c r="I46" s="78"/>
      <c r="J46" s="78"/>
      <c r="K46" s="78"/>
      <c r="L46" s="78"/>
      <c r="M46" s="78"/>
      <c r="N46" s="78"/>
      <c r="O46" s="78"/>
      <c r="P46" s="78"/>
      <c r="Q46" s="78"/>
      <c r="R46" s="78"/>
      <c r="S46" s="78"/>
      <c r="T46" s="78"/>
      <c r="U46" s="78"/>
      <c r="V46" s="118"/>
      <c r="W46" s="234" t="b">
        <v>0</v>
      </c>
      <c r="X46" s="78"/>
      <c r="Y46" s="118"/>
      <c r="Z46" s="234" t="b">
        <v>0</v>
      </c>
      <c r="AA46" s="78"/>
      <c r="AB46" s="81"/>
      <c r="AC46" s="180"/>
      <c r="AD46" s="179"/>
      <c r="AE46" s="179"/>
      <c r="AF46" s="179"/>
      <c r="AG46" s="179"/>
    </row>
    <row r="47" ht="14.25" customHeight="1">
      <c r="A47" s="179"/>
      <c r="B47" s="77" t="s">
        <v>236</v>
      </c>
      <c r="C47" s="78"/>
      <c r="D47" s="78"/>
      <c r="E47" s="78"/>
      <c r="F47" s="78"/>
      <c r="G47" s="78"/>
      <c r="H47" s="78"/>
      <c r="I47" s="78"/>
      <c r="J47" s="78"/>
      <c r="K47" s="78"/>
      <c r="L47" s="78"/>
      <c r="M47" s="78"/>
      <c r="N47" s="78"/>
      <c r="O47" s="78"/>
      <c r="P47" s="78"/>
      <c r="Q47" s="78"/>
      <c r="R47" s="78"/>
      <c r="S47" s="78"/>
      <c r="T47" s="78"/>
      <c r="U47" s="78"/>
      <c r="V47" s="118"/>
      <c r="W47" s="234" t="b">
        <v>0</v>
      </c>
      <c r="X47" s="78"/>
      <c r="Y47" s="118"/>
      <c r="Z47" s="234" t="b">
        <v>0</v>
      </c>
      <c r="AA47" s="78"/>
      <c r="AB47" s="81"/>
      <c r="AC47" s="180"/>
      <c r="AD47" s="179"/>
      <c r="AE47" s="179"/>
      <c r="AF47" s="179"/>
      <c r="AG47" s="179"/>
    </row>
    <row r="48" ht="14.25" customHeight="1">
      <c r="A48" s="179"/>
      <c r="B48" s="77" t="s">
        <v>237</v>
      </c>
      <c r="C48" s="78"/>
      <c r="D48" s="78"/>
      <c r="E48" s="78"/>
      <c r="F48" s="78"/>
      <c r="G48" s="78"/>
      <c r="H48" s="78"/>
      <c r="I48" s="78"/>
      <c r="J48" s="78"/>
      <c r="K48" s="78"/>
      <c r="L48" s="78"/>
      <c r="M48" s="78"/>
      <c r="N48" s="78"/>
      <c r="O48" s="78"/>
      <c r="P48" s="78"/>
      <c r="Q48" s="78"/>
      <c r="R48" s="78"/>
      <c r="S48" s="78"/>
      <c r="T48" s="78"/>
      <c r="U48" s="78"/>
      <c r="V48" s="118"/>
      <c r="W48" s="235" t="b">
        <v>1</v>
      </c>
      <c r="X48" s="78"/>
      <c r="Y48" s="118"/>
      <c r="Z48" s="234" t="b">
        <v>0</v>
      </c>
      <c r="AA48" s="78"/>
      <c r="AB48" s="81"/>
      <c r="AC48" s="180"/>
      <c r="AD48" s="179"/>
      <c r="AE48" s="179"/>
      <c r="AF48" s="179"/>
      <c r="AG48" s="179"/>
    </row>
    <row r="49" ht="14.25" customHeight="1">
      <c r="A49" s="179"/>
      <c r="B49" s="82" t="s">
        <v>238</v>
      </c>
      <c r="C49" s="83"/>
      <c r="D49" s="83"/>
      <c r="E49" s="83"/>
      <c r="F49" s="83"/>
      <c r="G49" s="83"/>
      <c r="H49" s="83"/>
      <c r="I49" s="83"/>
      <c r="J49" s="83"/>
      <c r="K49" s="83"/>
      <c r="L49" s="83"/>
      <c r="M49" s="83"/>
      <c r="N49" s="83"/>
      <c r="O49" s="83"/>
      <c r="P49" s="83"/>
      <c r="Q49" s="83"/>
      <c r="R49" s="83"/>
      <c r="S49" s="83"/>
      <c r="T49" s="83"/>
      <c r="U49" s="83"/>
      <c r="V49" s="122"/>
      <c r="W49" s="238" t="b">
        <v>0</v>
      </c>
      <c r="X49" s="83"/>
      <c r="Y49" s="122"/>
      <c r="Z49" s="238" t="b">
        <v>0</v>
      </c>
      <c r="AA49" s="83"/>
      <c r="AB49" s="86"/>
      <c r="AC49" s="180"/>
      <c r="AD49" s="179"/>
      <c r="AE49" s="179"/>
      <c r="AF49" s="179"/>
      <c r="AG49" s="179"/>
    </row>
    <row r="50" ht="14.25" customHeight="1">
      <c r="A50" s="179"/>
      <c r="B50" s="239" t="s">
        <v>73</v>
      </c>
      <c r="C50" s="8"/>
      <c r="D50" s="8"/>
      <c r="E50" s="8"/>
      <c r="F50" s="55"/>
      <c r="G50" s="62"/>
      <c r="H50" s="8"/>
      <c r="I50" s="8"/>
      <c r="J50" s="8"/>
      <c r="K50" s="8"/>
      <c r="L50" s="8"/>
      <c r="M50" s="8"/>
      <c r="N50" s="8"/>
      <c r="O50" s="8"/>
      <c r="P50" s="8"/>
      <c r="Q50" s="8"/>
      <c r="R50" s="8"/>
      <c r="S50" s="8"/>
      <c r="T50" s="8"/>
      <c r="U50" s="8"/>
      <c r="V50" s="8"/>
      <c r="W50" s="8"/>
      <c r="X50" s="8"/>
      <c r="Y50" s="8"/>
      <c r="Z50" s="8"/>
      <c r="AA50" s="8"/>
      <c r="AB50" s="55"/>
      <c r="AC50" s="179"/>
      <c r="AD50" s="179"/>
      <c r="AE50" s="179"/>
      <c r="AF50" s="179"/>
      <c r="AG50" s="179"/>
    </row>
    <row r="51" ht="14.25" customHeight="1">
      <c r="A51" s="179"/>
      <c r="B51" s="14"/>
      <c r="C51" s="15"/>
      <c r="D51" s="15"/>
      <c r="E51" s="15"/>
      <c r="F51" s="57"/>
      <c r="G51" s="68"/>
      <c r="H51" s="15"/>
      <c r="I51" s="15"/>
      <c r="J51" s="15"/>
      <c r="K51" s="15"/>
      <c r="L51" s="15"/>
      <c r="M51" s="15"/>
      <c r="N51" s="15"/>
      <c r="O51" s="15"/>
      <c r="P51" s="15"/>
      <c r="Q51" s="15"/>
      <c r="R51" s="15"/>
      <c r="S51" s="15"/>
      <c r="T51" s="15"/>
      <c r="U51" s="15"/>
      <c r="V51" s="15"/>
      <c r="W51" s="15"/>
      <c r="X51" s="15"/>
      <c r="Y51" s="15"/>
      <c r="Z51" s="15"/>
      <c r="AA51" s="15"/>
      <c r="AB51" s="57"/>
      <c r="AC51" s="179"/>
      <c r="AD51" s="179"/>
      <c r="AE51" s="179"/>
      <c r="AF51" s="179"/>
      <c r="AG51" s="179"/>
    </row>
    <row r="52" ht="14.25" customHeight="1">
      <c r="A52" s="179"/>
      <c r="B52" s="240"/>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2"/>
      <c r="AC52" s="179"/>
      <c r="AD52" s="179"/>
      <c r="AE52" s="179"/>
      <c r="AF52" s="179"/>
      <c r="AG52" s="179"/>
    </row>
    <row r="53" ht="14.25" customHeight="1">
      <c r="A53" s="179"/>
      <c r="B53" s="241" t="s">
        <v>239</v>
      </c>
      <c r="C53" s="3"/>
      <c r="D53" s="3"/>
      <c r="E53" s="3"/>
      <c r="F53" s="3"/>
      <c r="G53" s="3"/>
      <c r="H53" s="3"/>
      <c r="I53" s="3"/>
      <c r="J53" s="3"/>
      <c r="K53" s="3"/>
      <c r="L53" s="3"/>
      <c r="M53" s="3"/>
      <c r="N53" s="3"/>
      <c r="O53" s="3"/>
      <c r="P53" s="3"/>
      <c r="Q53" s="3"/>
      <c r="R53" s="3"/>
      <c r="S53" s="3"/>
      <c r="T53" s="3"/>
      <c r="U53" s="3"/>
      <c r="V53" s="3"/>
      <c r="W53" s="3"/>
      <c r="X53" s="3"/>
      <c r="Y53" s="3"/>
      <c r="Z53" s="3"/>
      <c r="AA53" s="3"/>
      <c r="AB53" s="54"/>
      <c r="AC53" s="179"/>
      <c r="AD53" s="179"/>
      <c r="AE53" s="179"/>
      <c r="AF53" s="179"/>
      <c r="AG53" s="179"/>
    </row>
    <row r="54" ht="14.25" customHeight="1">
      <c r="A54" s="179"/>
      <c r="B54" s="155" t="s">
        <v>240</v>
      </c>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9"/>
      <c r="AC54" s="179"/>
      <c r="AD54" s="179"/>
      <c r="AE54" s="179"/>
      <c r="AF54" s="179"/>
      <c r="AG54" s="179"/>
    </row>
    <row r="55" ht="14.25" customHeight="1">
      <c r="A55" s="179"/>
      <c r="B55" s="3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90"/>
      <c r="AC55" s="179"/>
      <c r="AD55" s="179"/>
      <c r="AE55" s="179"/>
      <c r="AF55" s="179"/>
      <c r="AG55" s="179"/>
    </row>
    <row r="56" ht="14.25" customHeight="1">
      <c r="A56" s="179"/>
      <c r="B56" s="242" t="s">
        <v>241</v>
      </c>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9"/>
      <c r="AC56" s="179"/>
      <c r="AD56" s="179"/>
      <c r="AE56" s="179"/>
      <c r="AF56" s="179"/>
      <c r="AG56" s="179"/>
    </row>
    <row r="57" ht="14.25" customHeight="1">
      <c r="A57" s="179"/>
      <c r="B57" s="243" t="s">
        <v>242</v>
      </c>
      <c r="C57" s="108"/>
      <c r="D57" s="108"/>
      <c r="E57" s="108"/>
      <c r="F57" s="108"/>
      <c r="G57" s="108"/>
      <c r="H57" s="108"/>
      <c r="I57" s="108"/>
      <c r="J57" s="108"/>
      <c r="K57" s="108"/>
      <c r="L57" s="108"/>
      <c r="M57" s="108"/>
      <c r="N57" s="108"/>
      <c r="O57" s="108"/>
      <c r="P57" s="108"/>
      <c r="Q57" s="108"/>
      <c r="R57" s="108"/>
      <c r="S57" s="108"/>
      <c r="T57" s="108"/>
      <c r="U57" s="108"/>
      <c r="V57" s="231"/>
      <c r="W57" s="230" t="s">
        <v>219</v>
      </c>
      <c r="X57" s="108"/>
      <c r="Y57" s="231"/>
      <c r="Z57" s="230" t="s">
        <v>220</v>
      </c>
      <c r="AA57" s="108"/>
      <c r="AB57" s="109"/>
      <c r="AC57" s="244"/>
      <c r="AD57" s="244"/>
      <c r="AE57" s="179"/>
      <c r="AF57" s="179"/>
      <c r="AG57" s="179"/>
    </row>
    <row r="58" ht="14.25" customHeight="1">
      <c r="A58" s="179"/>
      <c r="B58" s="14"/>
      <c r="C58" s="15"/>
      <c r="D58" s="15"/>
      <c r="E58" s="15"/>
      <c r="F58" s="15"/>
      <c r="G58" s="15"/>
      <c r="H58" s="15"/>
      <c r="I58" s="15"/>
      <c r="J58" s="15"/>
      <c r="K58" s="15"/>
      <c r="L58" s="15"/>
      <c r="M58" s="15"/>
      <c r="N58" s="15"/>
      <c r="O58" s="15"/>
      <c r="P58" s="15"/>
      <c r="Q58" s="15"/>
      <c r="R58" s="15"/>
      <c r="S58" s="15"/>
      <c r="T58" s="15"/>
      <c r="U58" s="15"/>
      <c r="V58" s="104"/>
      <c r="W58" s="105"/>
      <c r="X58" s="15"/>
      <c r="Y58" s="104"/>
      <c r="Z58" s="105"/>
      <c r="AA58" s="15"/>
      <c r="AB58" s="57"/>
      <c r="AC58" s="179"/>
      <c r="AD58" s="179"/>
      <c r="AE58" s="179"/>
      <c r="AF58" s="179"/>
      <c r="AG58" s="179"/>
    </row>
    <row r="59" ht="14.25" customHeight="1">
      <c r="A59" s="179"/>
      <c r="B59" s="72" t="s">
        <v>243</v>
      </c>
      <c r="C59" s="73"/>
      <c r="D59" s="73"/>
      <c r="E59" s="73"/>
      <c r="F59" s="73"/>
      <c r="G59" s="73"/>
      <c r="H59" s="73"/>
      <c r="I59" s="73"/>
      <c r="J59" s="73"/>
      <c r="K59" s="73"/>
      <c r="L59" s="73"/>
      <c r="M59" s="73"/>
      <c r="N59" s="73"/>
      <c r="O59" s="73"/>
      <c r="P59" s="73"/>
      <c r="Q59" s="73"/>
      <c r="R59" s="73"/>
      <c r="S59" s="73"/>
      <c r="T59" s="73"/>
      <c r="U59" s="73"/>
      <c r="V59" s="115"/>
      <c r="W59" s="245" t="b">
        <v>1</v>
      </c>
      <c r="X59" s="78"/>
      <c r="Y59" s="118"/>
      <c r="Z59" s="215" t="b">
        <v>0</v>
      </c>
      <c r="AA59" s="78"/>
      <c r="AB59" s="81"/>
      <c r="AC59" s="179"/>
      <c r="AD59" s="179"/>
      <c r="AE59" s="179"/>
      <c r="AF59" s="179"/>
      <c r="AG59" s="179"/>
    </row>
    <row r="60" ht="14.25" customHeight="1">
      <c r="A60" s="179"/>
      <c r="B60" s="158" t="s">
        <v>244</v>
      </c>
      <c r="C60" s="159"/>
      <c r="D60" s="159"/>
      <c r="E60" s="159"/>
      <c r="F60" s="159"/>
      <c r="G60" s="159"/>
      <c r="H60" s="159"/>
      <c r="I60" s="159"/>
      <c r="J60" s="159"/>
      <c r="K60" s="159"/>
      <c r="L60" s="159"/>
      <c r="M60" s="159"/>
      <c r="N60" s="159"/>
      <c r="O60" s="159"/>
      <c r="P60" s="159"/>
      <c r="Q60" s="159"/>
      <c r="R60" s="159"/>
      <c r="S60" s="159"/>
      <c r="T60" s="159"/>
      <c r="U60" s="159"/>
      <c r="V60" s="193"/>
      <c r="W60" s="245" t="b">
        <v>1</v>
      </c>
      <c r="X60" s="78"/>
      <c r="Y60" s="118"/>
      <c r="Z60" s="215" t="b">
        <v>0</v>
      </c>
      <c r="AA60" s="78"/>
      <c r="AB60" s="81"/>
      <c r="AC60" s="179"/>
      <c r="AD60" s="244"/>
      <c r="AE60" s="179"/>
      <c r="AF60" s="179"/>
      <c r="AG60" s="179"/>
    </row>
    <row r="61" ht="14.25" customHeight="1">
      <c r="A61" s="179"/>
      <c r="B61" s="77" t="s">
        <v>245</v>
      </c>
      <c r="C61" s="78"/>
      <c r="D61" s="78"/>
      <c r="E61" s="78"/>
      <c r="F61" s="78"/>
      <c r="G61" s="78"/>
      <c r="H61" s="78"/>
      <c r="I61" s="78"/>
      <c r="J61" s="78"/>
      <c r="K61" s="78"/>
      <c r="L61" s="78"/>
      <c r="M61" s="78"/>
      <c r="N61" s="78"/>
      <c r="O61" s="78"/>
      <c r="P61" s="78"/>
      <c r="Q61" s="78"/>
      <c r="R61" s="78"/>
      <c r="S61" s="78"/>
      <c r="T61" s="78"/>
      <c r="U61" s="78"/>
      <c r="V61" s="118"/>
      <c r="W61" s="245" t="b">
        <v>1</v>
      </c>
      <c r="X61" s="78"/>
      <c r="Y61" s="118"/>
      <c r="Z61" s="215" t="b">
        <v>0</v>
      </c>
      <c r="AA61" s="78"/>
      <c r="AB61" s="81"/>
      <c r="AC61" s="179"/>
      <c r="AD61" s="179"/>
      <c r="AE61" s="179"/>
      <c r="AF61" s="179"/>
      <c r="AG61" s="179"/>
    </row>
    <row r="62" ht="14.25" customHeight="1">
      <c r="A62" s="179"/>
      <c r="B62" s="77" t="s">
        <v>246</v>
      </c>
      <c r="C62" s="78"/>
      <c r="D62" s="78"/>
      <c r="E62" s="78"/>
      <c r="F62" s="78"/>
      <c r="G62" s="78"/>
      <c r="H62" s="78"/>
      <c r="I62" s="78"/>
      <c r="J62" s="78"/>
      <c r="K62" s="78"/>
      <c r="L62" s="78"/>
      <c r="M62" s="78"/>
      <c r="N62" s="78"/>
      <c r="O62" s="78"/>
      <c r="P62" s="78"/>
      <c r="Q62" s="78"/>
      <c r="R62" s="78"/>
      <c r="S62" s="78"/>
      <c r="T62" s="78"/>
      <c r="U62" s="78"/>
      <c r="V62" s="118"/>
      <c r="W62" s="215" t="b">
        <v>0</v>
      </c>
      <c r="X62" s="78"/>
      <c r="Y62" s="118"/>
      <c r="Z62" s="215" t="b">
        <v>0</v>
      </c>
      <c r="AA62" s="78"/>
      <c r="AB62" s="81"/>
      <c r="AC62" s="179"/>
      <c r="AD62" s="179"/>
      <c r="AE62" s="179"/>
      <c r="AF62" s="179"/>
      <c r="AG62" s="179"/>
    </row>
    <row r="63" ht="14.25" customHeight="1">
      <c r="A63" s="179"/>
      <c r="B63" s="77" t="s">
        <v>247</v>
      </c>
      <c r="C63" s="78"/>
      <c r="D63" s="78"/>
      <c r="E63" s="78"/>
      <c r="F63" s="78"/>
      <c r="G63" s="78"/>
      <c r="H63" s="78"/>
      <c r="I63" s="78"/>
      <c r="J63" s="78"/>
      <c r="K63" s="78"/>
      <c r="L63" s="78"/>
      <c r="M63" s="78"/>
      <c r="N63" s="78"/>
      <c r="O63" s="78"/>
      <c r="P63" s="78"/>
      <c r="Q63" s="78"/>
      <c r="R63" s="78"/>
      <c r="S63" s="78"/>
      <c r="T63" s="78"/>
      <c r="U63" s="78"/>
      <c r="V63" s="118"/>
      <c r="W63" s="245" t="b">
        <v>1</v>
      </c>
      <c r="X63" s="78"/>
      <c r="Y63" s="118"/>
      <c r="Z63" s="215" t="b">
        <v>0</v>
      </c>
      <c r="AA63" s="78"/>
      <c r="AB63" s="81"/>
      <c r="AC63" s="179"/>
      <c r="AD63" s="179"/>
      <c r="AE63" s="179"/>
      <c r="AF63" s="179"/>
      <c r="AG63" s="179"/>
    </row>
    <row r="64" ht="14.25" customHeight="1">
      <c r="A64" s="179"/>
      <c r="B64" s="77" t="s">
        <v>248</v>
      </c>
      <c r="C64" s="78"/>
      <c r="D64" s="78"/>
      <c r="E64" s="78"/>
      <c r="F64" s="78"/>
      <c r="G64" s="78"/>
      <c r="H64" s="78"/>
      <c r="I64" s="78"/>
      <c r="J64" s="78"/>
      <c r="K64" s="78"/>
      <c r="L64" s="78"/>
      <c r="M64" s="78"/>
      <c r="N64" s="78"/>
      <c r="O64" s="78"/>
      <c r="P64" s="78"/>
      <c r="Q64" s="78"/>
      <c r="R64" s="78"/>
      <c r="S64" s="78"/>
      <c r="T64" s="78"/>
      <c r="U64" s="78"/>
      <c r="V64" s="118"/>
      <c r="W64" s="215" t="b">
        <v>0</v>
      </c>
      <c r="X64" s="78"/>
      <c r="Y64" s="118"/>
      <c r="Z64" s="245" t="b">
        <v>1</v>
      </c>
      <c r="AA64" s="78"/>
      <c r="AB64" s="81"/>
      <c r="AC64" s="179"/>
      <c r="AD64" s="179"/>
      <c r="AE64" s="179"/>
      <c r="AF64" s="179"/>
      <c r="AG64" s="179"/>
    </row>
    <row r="65" ht="14.25" customHeight="1">
      <c r="A65" s="179"/>
      <c r="B65" s="77" t="s">
        <v>249</v>
      </c>
      <c r="C65" s="78"/>
      <c r="D65" s="78"/>
      <c r="E65" s="78"/>
      <c r="F65" s="78"/>
      <c r="G65" s="78"/>
      <c r="H65" s="78"/>
      <c r="I65" s="78"/>
      <c r="J65" s="78"/>
      <c r="K65" s="78"/>
      <c r="L65" s="78"/>
      <c r="M65" s="78"/>
      <c r="N65" s="78"/>
      <c r="O65" s="78"/>
      <c r="P65" s="78"/>
      <c r="Q65" s="78"/>
      <c r="R65" s="78"/>
      <c r="S65" s="78"/>
      <c r="T65" s="78"/>
      <c r="U65" s="78"/>
      <c r="V65" s="118"/>
      <c r="W65" s="215" t="b">
        <v>0</v>
      </c>
      <c r="X65" s="78"/>
      <c r="Y65" s="118"/>
      <c r="Z65" s="215" t="b">
        <v>0</v>
      </c>
      <c r="AA65" s="78"/>
      <c r="AB65" s="81"/>
      <c r="AC65" s="179"/>
      <c r="AD65" s="179"/>
      <c r="AE65" s="179"/>
      <c r="AF65" s="179"/>
      <c r="AG65" s="179"/>
    </row>
    <row r="66" ht="14.25" customHeight="1">
      <c r="A66" s="179"/>
      <c r="B66" s="77" t="s">
        <v>250</v>
      </c>
      <c r="C66" s="78"/>
      <c r="D66" s="78"/>
      <c r="E66" s="78"/>
      <c r="F66" s="78"/>
      <c r="G66" s="78"/>
      <c r="H66" s="78"/>
      <c r="I66" s="78"/>
      <c r="J66" s="78"/>
      <c r="K66" s="78"/>
      <c r="L66" s="78"/>
      <c r="M66" s="78"/>
      <c r="N66" s="78"/>
      <c r="O66" s="78"/>
      <c r="P66" s="78"/>
      <c r="Q66" s="78"/>
      <c r="R66" s="78"/>
      <c r="S66" s="78"/>
      <c r="T66" s="78"/>
      <c r="U66" s="78"/>
      <c r="V66" s="118"/>
      <c r="W66" s="215" t="b">
        <v>0</v>
      </c>
      <c r="X66" s="78"/>
      <c r="Y66" s="118"/>
      <c r="Z66" s="215" t="b">
        <v>0</v>
      </c>
      <c r="AA66" s="78"/>
      <c r="AB66" s="81"/>
      <c r="AC66" s="179"/>
      <c r="AD66" s="179"/>
      <c r="AE66" s="179"/>
      <c r="AF66" s="179"/>
      <c r="AG66" s="179"/>
    </row>
    <row r="67" ht="14.25" customHeight="1">
      <c r="A67" s="179"/>
      <c r="B67" s="77" t="s">
        <v>251</v>
      </c>
      <c r="C67" s="78"/>
      <c r="D67" s="78"/>
      <c r="E67" s="78"/>
      <c r="F67" s="78"/>
      <c r="G67" s="78"/>
      <c r="H67" s="78"/>
      <c r="I67" s="78"/>
      <c r="J67" s="78"/>
      <c r="K67" s="78"/>
      <c r="L67" s="78"/>
      <c r="M67" s="78"/>
      <c r="N67" s="78"/>
      <c r="O67" s="78"/>
      <c r="P67" s="78"/>
      <c r="Q67" s="78"/>
      <c r="R67" s="78"/>
      <c r="S67" s="78"/>
      <c r="T67" s="78"/>
      <c r="U67" s="78"/>
      <c r="V67" s="118"/>
      <c r="W67" s="215" t="b">
        <v>0</v>
      </c>
      <c r="X67" s="78"/>
      <c r="Y67" s="118"/>
      <c r="Z67" s="215" t="b">
        <v>0</v>
      </c>
      <c r="AA67" s="78"/>
      <c r="AB67" s="81"/>
      <c r="AC67" s="179"/>
      <c r="AD67" s="179"/>
      <c r="AE67" s="179"/>
      <c r="AF67" s="179"/>
      <c r="AG67" s="179"/>
    </row>
    <row r="68" ht="14.25" customHeight="1">
      <c r="A68" s="179"/>
      <c r="B68" s="77" t="s">
        <v>252</v>
      </c>
      <c r="C68" s="78"/>
      <c r="D68" s="78"/>
      <c r="E68" s="78"/>
      <c r="F68" s="78"/>
      <c r="G68" s="78"/>
      <c r="H68" s="78"/>
      <c r="I68" s="78"/>
      <c r="J68" s="78"/>
      <c r="K68" s="78"/>
      <c r="L68" s="78"/>
      <c r="M68" s="78"/>
      <c r="N68" s="78"/>
      <c r="O68" s="78"/>
      <c r="P68" s="78"/>
      <c r="Q68" s="78"/>
      <c r="R68" s="78"/>
      <c r="S68" s="78"/>
      <c r="T68" s="78"/>
      <c r="U68" s="78"/>
      <c r="V68" s="118"/>
      <c r="W68" s="215" t="b">
        <v>0</v>
      </c>
      <c r="X68" s="78"/>
      <c r="Y68" s="118"/>
      <c r="Z68" s="215" t="b">
        <v>0</v>
      </c>
      <c r="AA68" s="78"/>
      <c r="AB68" s="81"/>
      <c r="AC68" s="179"/>
      <c r="AD68" s="179"/>
      <c r="AE68" s="179"/>
      <c r="AF68" s="179"/>
      <c r="AG68" s="179"/>
    </row>
    <row r="69" ht="14.25" customHeight="1">
      <c r="A69" s="179"/>
      <c r="B69" s="77" t="s">
        <v>253</v>
      </c>
      <c r="C69" s="78"/>
      <c r="D69" s="78"/>
      <c r="E69" s="78"/>
      <c r="F69" s="78"/>
      <c r="G69" s="78"/>
      <c r="H69" s="78"/>
      <c r="I69" s="78"/>
      <c r="J69" s="78"/>
      <c r="K69" s="78"/>
      <c r="L69" s="78"/>
      <c r="M69" s="78"/>
      <c r="N69" s="78"/>
      <c r="O69" s="78"/>
      <c r="P69" s="78"/>
      <c r="Q69" s="78"/>
      <c r="R69" s="78"/>
      <c r="S69" s="78"/>
      <c r="T69" s="78"/>
      <c r="U69" s="78"/>
      <c r="V69" s="118"/>
      <c r="W69" s="215" t="b">
        <v>0</v>
      </c>
      <c r="X69" s="78"/>
      <c r="Y69" s="118"/>
      <c r="Z69" s="215" t="b">
        <v>0</v>
      </c>
      <c r="AA69" s="78"/>
      <c r="AB69" s="81"/>
      <c r="AC69" s="179"/>
      <c r="AD69" s="179"/>
      <c r="AE69" s="179"/>
      <c r="AF69" s="179"/>
      <c r="AG69" s="179"/>
    </row>
    <row r="70" ht="14.25" customHeight="1">
      <c r="A70" s="179"/>
      <c r="B70" s="77" t="s">
        <v>254</v>
      </c>
      <c r="C70" s="78"/>
      <c r="D70" s="78"/>
      <c r="E70" s="78"/>
      <c r="F70" s="78"/>
      <c r="G70" s="78"/>
      <c r="H70" s="78"/>
      <c r="I70" s="78"/>
      <c r="J70" s="78"/>
      <c r="K70" s="78"/>
      <c r="L70" s="78"/>
      <c r="M70" s="78"/>
      <c r="N70" s="78"/>
      <c r="O70" s="78"/>
      <c r="P70" s="78"/>
      <c r="Q70" s="78"/>
      <c r="R70" s="78"/>
      <c r="S70" s="78"/>
      <c r="T70" s="78"/>
      <c r="U70" s="78"/>
      <c r="V70" s="118"/>
      <c r="W70" s="215" t="b">
        <v>0</v>
      </c>
      <c r="X70" s="78"/>
      <c r="Y70" s="118"/>
      <c r="Z70" s="215" t="b">
        <v>0</v>
      </c>
      <c r="AA70" s="78"/>
      <c r="AB70" s="81"/>
      <c r="AC70" s="179"/>
      <c r="AD70" s="179"/>
      <c r="AE70" s="179"/>
      <c r="AF70" s="179"/>
      <c r="AG70" s="179"/>
    </row>
    <row r="71" ht="14.25" customHeight="1">
      <c r="A71" s="179"/>
      <c r="B71" s="77" t="s">
        <v>255</v>
      </c>
      <c r="C71" s="78"/>
      <c r="D71" s="78"/>
      <c r="E71" s="78"/>
      <c r="F71" s="78"/>
      <c r="G71" s="78"/>
      <c r="H71" s="78"/>
      <c r="I71" s="78"/>
      <c r="J71" s="78"/>
      <c r="K71" s="78"/>
      <c r="L71" s="78"/>
      <c r="M71" s="78"/>
      <c r="N71" s="78"/>
      <c r="O71" s="78"/>
      <c r="P71" s="78"/>
      <c r="Q71" s="78"/>
      <c r="R71" s="78"/>
      <c r="S71" s="78"/>
      <c r="T71" s="78"/>
      <c r="U71" s="78"/>
      <c r="V71" s="118"/>
      <c r="W71" s="215" t="b">
        <v>0</v>
      </c>
      <c r="X71" s="78"/>
      <c r="Y71" s="118"/>
      <c r="Z71" s="215" t="b">
        <v>0</v>
      </c>
      <c r="AA71" s="78"/>
      <c r="AB71" s="81"/>
      <c r="AC71" s="179"/>
      <c r="AD71" s="179"/>
      <c r="AE71" s="179"/>
      <c r="AF71" s="179"/>
      <c r="AG71" s="179"/>
    </row>
    <row r="72" ht="14.25" customHeight="1">
      <c r="A72" s="179"/>
      <c r="B72" s="77" t="s">
        <v>256</v>
      </c>
      <c r="C72" s="78"/>
      <c r="D72" s="78"/>
      <c r="E72" s="78"/>
      <c r="F72" s="78"/>
      <c r="G72" s="78"/>
      <c r="H72" s="78"/>
      <c r="I72" s="78"/>
      <c r="J72" s="78"/>
      <c r="K72" s="78"/>
      <c r="L72" s="78"/>
      <c r="M72" s="78"/>
      <c r="N72" s="78"/>
      <c r="O72" s="78"/>
      <c r="P72" s="78"/>
      <c r="Q72" s="78"/>
      <c r="R72" s="78"/>
      <c r="S72" s="78"/>
      <c r="T72" s="78"/>
      <c r="U72" s="78"/>
      <c r="V72" s="118"/>
      <c r="W72" s="215" t="b">
        <v>0</v>
      </c>
      <c r="X72" s="78"/>
      <c r="Y72" s="118"/>
      <c r="Z72" s="245" t="b">
        <v>1</v>
      </c>
      <c r="AA72" s="78"/>
      <c r="AB72" s="81"/>
      <c r="AC72" s="179"/>
      <c r="AD72" s="179"/>
      <c r="AE72" s="179"/>
      <c r="AF72" s="179"/>
      <c r="AG72" s="179"/>
    </row>
    <row r="73" ht="14.25" customHeight="1">
      <c r="A73" s="179"/>
      <c r="B73" s="246" t="s">
        <v>257</v>
      </c>
      <c r="C73" s="125"/>
      <c r="D73" s="125"/>
      <c r="E73" s="125"/>
      <c r="F73" s="125"/>
      <c r="G73" s="125"/>
      <c r="H73" s="125"/>
      <c r="I73" s="125"/>
      <c r="J73" s="125"/>
      <c r="K73" s="125"/>
      <c r="L73" s="125"/>
      <c r="M73" s="125"/>
      <c r="N73" s="125"/>
      <c r="O73" s="125"/>
      <c r="P73" s="125"/>
      <c r="Q73" s="125"/>
      <c r="R73" s="125"/>
      <c r="S73" s="125"/>
      <c r="T73" s="125"/>
      <c r="U73" s="125"/>
      <c r="V73" s="247"/>
      <c r="W73" s="248" t="b">
        <v>0</v>
      </c>
      <c r="X73" s="141"/>
      <c r="Y73" s="190"/>
      <c r="Z73" s="248" t="b">
        <v>0</v>
      </c>
      <c r="AA73" s="141"/>
      <c r="AB73" s="142"/>
      <c r="AC73" s="179"/>
      <c r="AD73" s="179"/>
      <c r="AE73" s="179"/>
      <c r="AF73" s="179"/>
      <c r="AG73" s="179"/>
    </row>
    <row r="74" ht="14.25" customHeight="1">
      <c r="A74" s="179"/>
      <c r="B74" s="239" t="s">
        <v>73</v>
      </c>
      <c r="C74" s="8"/>
      <c r="D74" s="8"/>
      <c r="E74" s="8"/>
      <c r="F74" s="55"/>
      <c r="G74" s="249"/>
      <c r="H74" s="8"/>
      <c r="I74" s="8"/>
      <c r="J74" s="8"/>
      <c r="K74" s="8"/>
      <c r="L74" s="8"/>
      <c r="M74" s="8"/>
      <c r="N74" s="8"/>
      <c r="O74" s="8"/>
      <c r="P74" s="8"/>
      <c r="Q74" s="8"/>
      <c r="R74" s="8"/>
      <c r="S74" s="8"/>
      <c r="T74" s="8"/>
      <c r="U74" s="8"/>
      <c r="V74" s="8"/>
      <c r="W74" s="8"/>
      <c r="X74" s="8"/>
      <c r="Y74" s="8"/>
      <c r="Z74" s="8"/>
      <c r="AA74" s="8"/>
      <c r="AB74" s="55"/>
      <c r="AC74" s="179"/>
      <c r="AD74" s="179"/>
      <c r="AE74" s="179"/>
      <c r="AF74" s="179"/>
      <c r="AG74" s="179"/>
    </row>
    <row r="75" ht="14.25" customHeight="1">
      <c r="A75" s="179"/>
      <c r="B75" s="14"/>
      <c r="C75" s="15"/>
      <c r="D75" s="15"/>
      <c r="E75" s="15"/>
      <c r="F75" s="57"/>
      <c r="G75" s="14"/>
      <c r="H75" s="15"/>
      <c r="I75" s="15"/>
      <c r="J75" s="15"/>
      <c r="K75" s="15"/>
      <c r="L75" s="15"/>
      <c r="M75" s="15"/>
      <c r="N75" s="15"/>
      <c r="O75" s="15"/>
      <c r="P75" s="15"/>
      <c r="Q75" s="15"/>
      <c r="R75" s="15"/>
      <c r="S75" s="15"/>
      <c r="T75" s="15"/>
      <c r="U75" s="15"/>
      <c r="V75" s="15"/>
      <c r="W75" s="15"/>
      <c r="X75" s="15"/>
      <c r="Y75" s="15"/>
      <c r="Z75" s="15"/>
      <c r="AA75" s="15"/>
      <c r="AB75" s="57"/>
      <c r="AC75" s="179"/>
      <c r="AD75" s="179"/>
      <c r="AE75" s="179"/>
      <c r="AF75" s="179"/>
      <c r="AG75" s="179"/>
    </row>
    <row r="76" ht="14.25" customHeight="1">
      <c r="A76" s="179"/>
      <c r="B76" s="202" t="s">
        <v>258</v>
      </c>
      <c r="C76" s="8"/>
      <c r="D76" s="8"/>
      <c r="E76" s="8"/>
      <c r="F76" s="8"/>
      <c r="G76" s="8"/>
      <c r="H76" s="8"/>
      <c r="I76" s="8"/>
      <c r="J76" s="8"/>
      <c r="K76" s="8"/>
      <c r="L76" s="8"/>
      <c r="M76" s="8"/>
      <c r="N76" s="8"/>
      <c r="O76" s="8"/>
      <c r="P76" s="8"/>
      <c r="Q76" s="8"/>
      <c r="R76" s="8"/>
      <c r="S76" s="8"/>
      <c r="T76" s="8"/>
      <c r="U76" s="8"/>
      <c r="V76" s="128"/>
      <c r="W76" s="204" t="s">
        <v>219</v>
      </c>
      <c r="X76" s="8"/>
      <c r="Y76" s="128"/>
      <c r="Z76" s="204" t="s">
        <v>220</v>
      </c>
      <c r="AA76" s="8"/>
      <c r="AB76" s="55"/>
      <c r="AC76" s="179"/>
      <c r="AD76" s="179"/>
      <c r="AE76" s="179"/>
      <c r="AF76" s="179"/>
      <c r="AG76" s="179"/>
    </row>
    <row r="77" ht="14.25" customHeight="1">
      <c r="A77" s="179"/>
      <c r="B77" s="14"/>
      <c r="C77" s="15"/>
      <c r="D77" s="15"/>
      <c r="E77" s="15"/>
      <c r="F77" s="15"/>
      <c r="G77" s="15"/>
      <c r="H77" s="15"/>
      <c r="I77" s="15"/>
      <c r="J77" s="15"/>
      <c r="K77" s="15"/>
      <c r="L77" s="15"/>
      <c r="M77" s="15"/>
      <c r="N77" s="15"/>
      <c r="O77" s="15"/>
      <c r="P77" s="15"/>
      <c r="Q77" s="15"/>
      <c r="R77" s="15"/>
      <c r="S77" s="15"/>
      <c r="T77" s="15"/>
      <c r="U77" s="15"/>
      <c r="V77" s="104"/>
      <c r="W77" s="105"/>
      <c r="X77" s="15"/>
      <c r="Y77" s="104"/>
      <c r="Z77" s="105"/>
      <c r="AA77" s="15"/>
      <c r="AB77" s="57"/>
      <c r="AC77" s="179"/>
      <c r="AD77" s="179"/>
      <c r="AE77" s="179"/>
      <c r="AF77" s="179"/>
      <c r="AG77" s="179"/>
    </row>
    <row r="78" ht="14.25" customHeight="1">
      <c r="A78" s="179"/>
      <c r="B78" s="158" t="s">
        <v>259</v>
      </c>
      <c r="C78" s="159"/>
      <c r="D78" s="159"/>
      <c r="E78" s="159"/>
      <c r="F78" s="159"/>
      <c r="G78" s="159"/>
      <c r="H78" s="159"/>
      <c r="I78" s="159"/>
      <c r="J78" s="159"/>
      <c r="K78" s="159"/>
      <c r="L78" s="159"/>
      <c r="M78" s="159"/>
      <c r="N78" s="159"/>
      <c r="O78" s="159"/>
      <c r="P78" s="159"/>
      <c r="Q78" s="159"/>
      <c r="R78" s="159"/>
      <c r="S78" s="159"/>
      <c r="T78" s="159"/>
      <c r="U78" s="159"/>
      <c r="V78" s="193"/>
      <c r="W78" s="233" t="b">
        <v>1</v>
      </c>
      <c r="X78" s="159"/>
      <c r="Y78" s="193"/>
      <c r="Z78" s="207" t="b">
        <v>0</v>
      </c>
      <c r="AA78" s="159"/>
      <c r="AB78" s="195"/>
      <c r="AC78" s="244"/>
      <c r="AD78" s="179"/>
      <c r="AE78" s="179"/>
      <c r="AF78" s="179"/>
      <c r="AG78" s="179"/>
    </row>
    <row r="79" ht="14.25" customHeight="1">
      <c r="A79" s="179"/>
      <c r="B79" s="77" t="s">
        <v>260</v>
      </c>
      <c r="C79" s="78"/>
      <c r="D79" s="78"/>
      <c r="E79" s="78"/>
      <c r="F79" s="78"/>
      <c r="G79" s="78"/>
      <c r="H79" s="78"/>
      <c r="I79" s="78"/>
      <c r="J79" s="78"/>
      <c r="K79" s="78"/>
      <c r="L79" s="78"/>
      <c r="M79" s="78"/>
      <c r="N79" s="78"/>
      <c r="O79" s="78"/>
      <c r="P79" s="78"/>
      <c r="Q79" s="78"/>
      <c r="R79" s="78"/>
      <c r="S79" s="78"/>
      <c r="T79" s="78"/>
      <c r="U79" s="78"/>
      <c r="V79" s="118"/>
      <c r="W79" s="235" t="b">
        <v>1</v>
      </c>
      <c r="X79" s="78"/>
      <c r="Y79" s="118"/>
      <c r="Z79" s="210" t="b">
        <v>0</v>
      </c>
      <c r="AA79" s="78"/>
      <c r="AB79" s="81"/>
      <c r="AC79" s="179"/>
      <c r="AD79" s="179"/>
      <c r="AE79" s="179"/>
      <c r="AF79" s="179"/>
      <c r="AG79" s="179"/>
    </row>
    <row r="80" ht="14.25" customHeight="1">
      <c r="A80" s="179"/>
      <c r="B80" s="77" t="s">
        <v>261</v>
      </c>
      <c r="C80" s="78"/>
      <c r="D80" s="78"/>
      <c r="E80" s="78"/>
      <c r="F80" s="78"/>
      <c r="G80" s="78"/>
      <c r="H80" s="78"/>
      <c r="I80" s="78"/>
      <c r="J80" s="78"/>
      <c r="K80" s="78"/>
      <c r="L80" s="78"/>
      <c r="M80" s="78"/>
      <c r="N80" s="78"/>
      <c r="O80" s="78"/>
      <c r="P80" s="78"/>
      <c r="Q80" s="78"/>
      <c r="R80" s="78"/>
      <c r="S80" s="78"/>
      <c r="T80" s="78"/>
      <c r="U80" s="78"/>
      <c r="V80" s="118"/>
      <c r="W80" s="235" t="b">
        <v>1</v>
      </c>
      <c r="X80" s="78"/>
      <c r="Y80" s="118"/>
      <c r="Z80" s="210" t="b">
        <v>0</v>
      </c>
      <c r="AA80" s="78"/>
      <c r="AB80" s="81"/>
      <c r="AC80" s="179"/>
      <c r="AD80" s="179"/>
      <c r="AE80" s="179"/>
      <c r="AF80" s="179"/>
      <c r="AG80" s="179"/>
    </row>
    <row r="81" ht="14.25" customHeight="1">
      <c r="A81" s="179"/>
      <c r="B81" s="77" t="s">
        <v>262</v>
      </c>
      <c r="C81" s="78"/>
      <c r="D81" s="78"/>
      <c r="E81" s="78"/>
      <c r="F81" s="78"/>
      <c r="G81" s="78"/>
      <c r="H81" s="78"/>
      <c r="I81" s="78"/>
      <c r="J81" s="78"/>
      <c r="K81" s="78"/>
      <c r="L81" s="78"/>
      <c r="M81" s="78"/>
      <c r="N81" s="78"/>
      <c r="O81" s="78"/>
      <c r="P81" s="78"/>
      <c r="Q81" s="78"/>
      <c r="R81" s="78"/>
      <c r="S81" s="78"/>
      <c r="T81" s="78"/>
      <c r="U81" s="78"/>
      <c r="V81" s="118"/>
      <c r="W81" s="210" t="b">
        <v>0</v>
      </c>
      <c r="X81" s="78"/>
      <c r="Y81" s="118"/>
      <c r="Z81" s="210" t="b">
        <v>0</v>
      </c>
      <c r="AA81" s="78"/>
      <c r="AB81" s="81"/>
      <c r="AC81" s="179"/>
      <c r="AD81" s="179"/>
      <c r="AE81" s="179"/>
      <c r="AF81" s="179"/>
      <c r="AG81" s="179"/>
    </row>
    <row r="82" ht="14.25" customHeight="1">
      <c r="A82" s="179"/>
      <c r="B82" s="77" t="s">
        <v>263</v>
      </c>
      <c r="C82" s="78"/>
      <c r="D82" s="78"/>
      <c r="E82" s="78"/>
      <c r="F82" s="78"/>
      <c r="G82" s="78"/>
      <c r="H82" s="78"/>
      <c r="I82" s="78"/>
      <c r="J82" s="78"/>
      <c r="K82" s="78"/>
      <c r="L82" s="78"/>
      <c r="M82" s="78"/>
      <c r="N82" s="78"/>
      <c r="O82" s="78"/>
      <c r="P82" s="78"/>
      <c r="Q82" s="78"/>
      <c r="R82" s="78"/>
      <c r="S82" s="78"/>
      <c r="T82" s="78"/>
      <c r="U82" s="78"/>
      <c r="V82" s="118"/>
      <c r="W82" s="210" t="b">
        <v>0</v>
      </c>
      <c r="X82" s="78"/>
      <c r="Y82" s="118"/>
      <c r="Z82" s="210" t="b">
        <v>0</v>
      </c>
      <c r="AA82" s="78"/>
      <c r="AB82" s="81"/>
      <c r="AC82" s="179"/>
      <c r="AD82" s="179"/>
      <c r="AE82" s="179"/>
      <c r="AF82" s="179"/>
      <c r="AG82" s="179"/>
    </row>
    <row r="83" ht="14.25" customHeight="1">
      <c r="A83" s="179"/>
      <c r="B83" s="77" t="s">
        <v>264</v>
      </c>
      <c r="C83" s="78"/>
      <c r="D83" s="78"/>
      <c r="E83" s="78"/>
      <c r="F83" s="78"/>
      <c r="G83" s="78"/>
      <c r="H83" s="78"/>
      <c r="I83" s="78"/>
      <c r="J83" s="78"/>
      <c r="K83" s="78"/>
      <c r="L83" s="78"/>
      <c r="M83" s="78"/>
      <c r="N83" s="78"/>
      <c r="O83" s="78"/>
      <c r="P83" s="78"/>
      <c r="Q83" s="78"/>
      <c r="R83" s="78"/>
      <c r="S83" s="78"/>
      <c r="T83" s="78"/>
      <c r="U83" s="78"/>
      <c r="V83" s="118"/>
      <c r="W83" s="235" t="b">
        <v>1</v>
      </c>
      <c r="X83" s="78"/>
      <c r="Y83" s="118"/>
      <c r="Z83" s="210" t="b">
        <v>0</v>
      </c>
      <c r="AA83" s="78"/>
      <c r="AB83" s="81"/>
      <c r="AC83" s="179"/>
      <c r="AD83" s="179"/>
      <c r="AE83" s="179"/>
      <c r="AF83" s="179"/>
      <c r="AG83" s="179"/>
    </row>
    <row r="84" ht="14.25" customHeight="1">
      <c r="A84" s="179"/>
      <c r="B84" s="77" t="s">
        <v>265</v>
      </c>
      <c r="C84" s="78"/>
      <c r="D84" s="78"/>
      <c r="E84" s="78"/>
      <c r="F84" s="78"/>
      <c r="G84" s="78"/>
      <c r="H84" s="78"/>
      <c r="I84" s="78"/>
      <c r="J84" s="78"/>
      <c r="K84" s="78"/>
      <c r="L84" s="78"/>
      <c r="M84" s="78"/>
      <c r="N84" s="78"/>
      <c r="O84" s="78"/>
      <c r="P84" s="78"/>
      <c r="Q84" s="78"/>
      <c r="R84" s="78"/>
      <c r="S84" s="78"/>
      <c r="T84" s="78"/>
      <c r="U84" s="78"/>
      <c r="V84" s="118"/>
      <c r="W84" s="235" t="b">
        <v>1</v>
      </c>
      <c r="X84" s="78"/>
      <c r="Y84" s="118"/>
      <c r="Z84" s="210" t="b">
        <v>0</v>
      </c>
      <c r="AA84" s="78"/>
      <c r="AB84" s="81"/>
      <c r="AC84" s="179"/>
      <c r="AD84" s="179"/>
      <c r="AE84" s="179"/>
      <c r="AF84" s="179"/>
      <c r="AG84" s="179"/>
    </row>
    <row r="85" ht="14.25" customHeight="1">
      <c r="A85" s="179"/>
      <c r="B85" s="77" t="s">
        <v>266</v>
      </c>
      <c r="C85" s="78"/>
      <c r="D85" s="78"/>
      <c r="E85" s="78"/>
      <c r="F85" s="78"/>
      <c r="G85" s="78"/>
      <c r="H85" s="78"/>
      <c r="I85" s="78"/>
      <c r="J85" s="78"/>
      <c r="K85" s="78"/>
      <c r="L85" s="78"/>
      <c r="M85" s="78"/>
      <c r="N85" s="78"/>
      <c r="O85" s="78"/>
      <c r="P85" s="78"/>
      <c r="Q85" s="78"/>
      <c r="R85" s="78"/>
      <c r="S85" s="78"/>
      <c r="T85" s="78"/>
      <c r="U85" s="78"/>
      <c r="V85" s="118"/>
      <c r="W85" s="235" t="b">
        <v>1</v>
      </c>
      <c r="X85" s="78"/>
      <c r="Y85" s="118"/>
      <c r="Z85" s="210" t="b">
        <v>0</v>
      </c>
      <c r="AA85" s="78"/>
      <c r="AB85" s="81"/>
      <c r="AC85" s="179"/>
      <c r="AD85" s="179"/>
      <c r="AE85" s="179"/>
      <c r="AF85" s="179"/>
      <c r="AG85" s="179"/>
    </row>
    <row r="86" ht="14.25" customHeight="1">
      <c r="A86" s="179"/>
      <c r="B86" s="77" t="s">
        <v>267</v>
      </c>
      <c r="C86" s="78"/>
      <c r="D86" s="78"/>
      <c r="E86" s="78"/>
      <c r="F86" s="78"/>
      <c r="G86" s="78"/>
      <c r="H86" s="78"/>
      <c r="I86" s="78"/>
      <c r="J86" s="78"/>
      <c r="K86" s="78"/>
      <c r="L86" s="78"/>
      <c r="M86" s="78"/>
      <c r="N86" s="78"/>
      <c r="O86" s="78"/>
      <c r="P86" s="78"/>
      <c r="Q86" s="78"/>
      <c r="R86" s="78"/>
      <c r="S86" s="78"/>
      <c r="T86" s="78"/>
      <c r="U86" s="78"/>
      <c r="V86" s="118"/>
      <c r="W86" s="210" t="b">
        <v>0</v>
      </c>
      <c r="X86" s="78"/>
      <c r="Y86" s="118"/>
      <c r="Z86" s="210" t="b">
        <v>0</v>
      </c>
      <c r="AA86" s="78"/>
      <c r="AB86" s="81"/>
      <c r="AC86" s="179"/>
      <c r="AD86" s="179"/>
      <c r="AE86" s="179"/>
      <c r="AF86" s="179"/>
      <c r="AG86" s="179"/>
    </row>
    <row r="87" ht="14.25" customHeight="1">
      <c r="A87" s="179"/>
      <c r="B87" s="77" t="s">
        <v>268</v>
      </c>
      <c r="C87" s="78"/>
      <c r="D87" s="78"/>
      <c r="E87" s="78"/>
      <c r="F87" s="78"/>
      <c r="G87" s="78"/>
      <c r="H87" s="78"/>
      <c r="I87" s="78"/>
      <c r="J87" s="78"/>
      <c r="K87" s="78"/>
      <c r="L87" s="78"/>
      <c r="M87" s="78"/>
      <c r="N87" s="78"/>
      <c r="O87" s="78"/>
      <c r="P87" s="78"/>
      <c r="Q87" s="78"/>
      <c r="R87" s="78"/>
      <c r="S87" s="78"/>
      <c r="T87" s="78"/>
      <c r="U87" s="78"/>
      <c r="V87" s="118"/>
      <c r="W87" s="210" t="b">
        <v>0</v>
      </c>
      <c r="X87" s="78"/>
      <c r="Y87" s="118"/>
      <c r="Z87" s="210" t="b">
        <v>0</v>
      </c>
      <c r="AA87" s="78"/>
      <c r="AB87" s="81"/>
      <c r="AC87" s="180"/>
      <c r="AD87" s="179"/>
      <c r="AE87" s="179"/>
      <c r="AF87" s="179"/>
      <c r="AG87" s="179"/>
    </row>
    <row r="88" ht="14.25" customHeight="1">
      <c r="A88" s="179"/>
      <c r="B88" s="77" t="s">
        <v>269</v>
      </c>
      <c r="C88" s="78"/>
      <c r="D88" s="78"/>
      <c r="E88" s="78"/>
      <c r="F88" s="78"/>
      <c r="G88" s="78"/>
      <c r="H88" s="78"/>
      <c r="I88" s="78"/>
      <c r="J88" s="78"/>
      <c r="K88" s="78"/>
      <c r="L88" s="78"/>
      <c r="M88" s="78"/>
      <c r="N88" s="78"/>
      <c r="O88" s="78"/>
      <c r="P88" s="78"/>
      <c r="Q88" s="78"/>
      <c r="R88" s="78"/>
      <c r="S88" s="78"/>
      <c r="T88" s="78"/>
      <c r="U88" s="78"/>
      <c r="V88" s="118"/>
      <c r="W88" s="210" t="b">
        <v>0</v>
      </c>
      <c r="X88" s="78"/>
      <c r="Y88" s="118"/>
      <c r="Z88" s="210" t="b">
        <v>0</v>
      </c>
      <c r="AA88" s="78"/>
      <c r="AB88" s="81"/>
      <c r="AC88" s="180"/>
      <c r="AD88" s="179"/>
      <c r="AE88" s="179"/>
      <c r="AF88" s="179"/>
      <c r="AG88" s="179"/>
    </row>
    <row r="89" ht="14.25" customHeight="1">
      <c r="A89" s="179"/>
      <c r="B89" s="77" t="s">
        <v>270</v>
      </c>
      <c r="C89" s="78"/>
      <c r="D89" s="78"/>
      <c r="E89" s="78"/>
      <c r="F89" s="78"/>
      <c r="G89" s="78"/>
      <c r="H89" s="78"/>
      <c r="I89" s="78"/>
      <c r="J89" s="78"/>
      <c r="K89" s="78"/>
      <c r="L89" s="78"/>
      <c r="M89" s="78"/>
      <c r="N89" s="78"/>
      <c r="O89" s="78"/>
      <c r="P89" s="78"/>
      <c r="Q89" s="78"/>
      <c r="R89" s="78"/>
      <c r="S89" s="78"/>
      <c r="T89" s="78"/>
      <c r="U89" s="78"/>
      <c r="V89" s="118"/>
      <c r="W89" s="235" t="b">
        <v>1</v>
      </c>
      <c r="X89" s="78"/>
      <c r="Y89" s="118"/>
      <c r="Z89" s="210" t="b">
        <v>0</v>
      </c>
      <c r="AA89" s="78"/>
      <c r="AB89" s="81"/>
      <c r="AC89" s="180"/>
      <c r="AD89" s="179"/>
      <c r="AE89" s="179"/>
      <c r="AF89" s="179"/>
      <c r="AG89" s="179"/>
    </row>
    <row r="90" ht="14.25" customHeight="1">
      <c r="A90" s="179"/>
      <c r="B90" s="77" t="s">
        <v>271</v>
      </c>
      <c r="C90" s="78"/>
      <c r="D90" s="78"/>
      <c r="E90" s="78"/>
      <c r="F90" s="78"/>
      <c r="G90" s="78"/>
      <c r="H90" s="78"/>
      <c r="I90" s="78"/>
      <c r="J90" s="78"/>
      <c r="K90" s="78"/>
      <c r="L90" s="78"/>
      <c r="M90" s="78"/>
      <c r="N90" s="78"/>
      <c r="O90" s="78"/>
      <c r="P90" s="78"/>
      <c r="Q90" s="78"/>
      <c r="R90" s="78"/>
      <c r="S90" s="78"/>
      <c r="T90" s="78"/>
      <c r="U90" s="78"/>
      <c r="V90" s="118"/>
      <c r="W90" s="235" t="b">
        <v>1</v>
      </c>
      <c r="X90" s="78"/>
      <c r="Y90" s="118"/>
      <c r="Z90" s="210" t="b">
        <v>0</v>
      </c>
      <c r="AA90" s="78"/>
      <c r="AB90" s="81"/>
      <c r="AC90" s="180"/>
      <c r="AD90" s="179"/>
      <c r="AE90" s="179"/>
      <c r="AF90" s="179"/>
      <c r="AG90" s="179"/>
    </row>
    <row r="91" ht="14.25" customHeight="1">
      <c r="A91" s="179"/>
      <c r="B91" s="250" t="s">
        <v>272</v>
      </c>
      <c r="C91" s="141"/>
      <c r="D91" s="141"/>
      <c r="E91" s="141"/>
      <c r="F91" s="141"/>
      <c r="G91" s="141"/>
      <c r="H91" s="141"/>
      <c r="I91" s="141"/>
      <c r="J91" s="141"/>
      <c r="K91" s="141"/>
      <c r="L91" s="141"/>
      <c r="M91" s="141"/>
      <c r="N91" s="141"/>
      <c r="O91" s="141"/>
      <c r="P91" s="141"/>
      <c r="Q91" s="141"/>
      <c r="R91" s="141"/>
      <c r="S91" s="141"/>
      <c r="T91" s="141"/>
      <c r="U91" s="141"/>
      <c r="V91" s="190"/>
      <c r="W91" s="251" t="b">
        <v>1</v>
      </c>
      <c r="X91" s="141"/>
      <c r="Y91" s="190"/>
      <c r="Z91" s="252" t="b">
        <v>0</v>
      </c>
      <c r="AA91" s="141"/>
      <c r="AB91" s="142"/>
      <c r="AC91" s="180"/>
      <c r="AD91" s="179"/>
      <c r="AE91" s="179"/>
      <c r="AF91" s="179"/>
      <c r="AG91" s="179"/>
    </row>
    <row r="92" ht="14.25" customHeight="1">
      <c r="A92" s="179"/>
      <c r="B92" s="250" t="s">
        <v>273</v>
      </c>
      <c r="C92" s="141"/>
      <c r="D92" s="141"/>
      <c r="E92" s="141"/>
      <c r="F92" s="141"/>
      <c r="G92" s="141"/>
      <c r="H92" s="141"/>
      <c r="I92" s="141"/>
      <c r="J92" s="141"/>
      <c r="K92" s="141"/>
      <c r="L92" s="141"/>
      <c r="M92" s="141"/>
      <c r="N92" s="141"/>
      <c r="O92" s="141"/>
      <c r="P92" s="141"/>
      <c r="Q92" s="141"/>
      <c r="R92" s="141"/>
      <c r="S92" s="141"/>
      <c r="T92" s="141"/>
      <c r="U92" s="141"/>
      <c r="V92" s="190"/>
      <c r="W92" s="252" t="b">
        <v>0</v>
      </c>
      <c r="X92" s="141"/>
      <c r="Y92" s="190"/>
      <c r="Z92" s="252" t="b">
        <v>0</v>
      </c>
      <c r="AA92" s="141"/>
      <c r="AB92" s="142"/>
      <c r="AC92" s="180"/>
      <c r="AD92" s="179"/>
      <c r="AE92" s="179"/>
      <c r="AF92" s="179"/>
      <c r="AG92" s="179"/>
    </row>
    <row r="93" ht="14.25" customHeight="1">
      <c r="A93" s="179"/>
      <c r="B93" s="239" t="s">
        <v>73</v>
      </c>
      <c r="C93" s="8"/>
      <c r="D93" s="8"/>
      <c r="E93" s="8"/>
      <c r="F93" s="55"/>
      <c r="G93" s="249"/>
      <c r="H93" s="8"/>
      <c r="I93" s="8"/>
      <c r="J93" s="8"/>
      <c r="K93" s="8"/>
      <c r="L93" s="8"/>
      <c r="M93" s="8"/>
      <c r="N93" s="8"/>
      <c r="O93" s="8"/>
      <c r="P93" s="8"/>
      <c r="Q93" s="8"/>
      <c r="R93" s="8"/>
      <c r="S93" s="8"/>
      <c r="T93" s="8"/>
      <c r="U93" s="8"/>
      <c r="V93" s="8"/>
      <c r="W93" s="8"/>
      <c r="X93" s="8"/>
      <c r="Y93" s="8"/>
      <c r="Z93" s="8"/>
      <c r="AA93" s="8"/>
      <c r="AB93" s="55"/>
      <c r="AC93" s="180"/>
      <c r="AD93" s="179"/>
      <c r="AE93" s="179"/>
      <c r="AF93" s="179"/>
      <c r="AG93" s="179"/>
    </row>
    <row r="94" ht="14.25" customHeight="1">
      <c r="A94" s="179"/>
      <c r="B94" s="98"/>
      <c r="C94" s="99"/>
      <c r="D94" s="99"/>
      <c r="E94" s="99"/>
      <c r="F94" s="102"/>
      <c r="G94" s="98"/>
      <c r="H94" s="99"/>
      <c r="I94" s="99"/>
      <c r="J94" s="99"/>
      <c r="K94" s="99"/>
      <c r="L94" s="99"/>
      <c r="M94" s="99"/>
      <c r="N94" s="99"/>
      <c r="O94" s="99"/>
      <c r="P94" s="99"/>
      <c r="Q94" s="99"/>
      <c r="R94" s="99"/>
      <c r="S94" s="99"/>
      <c r="T94" s="99"/>
      <c r="U94" s="99"/>
      <c r="V94" s="99"/>
      <c r="W94" s="99"/>
      <c r="X94" s="99"/>
      <c r="Y94" s="99"/>
      <c r="Z94" s="99"/>
      <c r="AA94" s="99"/>
      <c r="AB94" s="102"/>
      <c r="AC94" s="180"/>
      <c r="AD94" s="179"/>
      <c r="AE94" s="179"/>
      <c r="AF94" s="179"/>
      <c r="AG94" s="179"/>
    </row>
    <row r="95" ht="14.25" customHeight="1">
      <c r="A95" s="179"/>
      <c r="B95" s="202" t="s">
        <v>274</v>
      </c>
      <c r="C95" s="8"/>
      <c r="D95" s="8"/>
      <c r="E95" s="8"/>
      <c r="F95" s="8"/>
      <c r="G95" s="8"/>
      <c r="H95" s="8"/>
      <c r="I95" s="8"/>
      <c r="J95" s="8"/>
      <c r="K95" s="8"/>
      <c r="L95" s="8"/>
      <c r="M95" s="8"/>
      <c r="N95" s="8"/>
      <c r="O95" s="8"/>
      <c r="P95" s="8"/>
      <c r="Q95" s="8"/>
      <c r="R95" s="8"/>
      <c r="S95" s="8"/>
      <c r="T95" s="8"/>
      <c r="U95" s="8"/>
      <c r="V95" s="55"/>
      <c r="W95" s="253" t="s">
        <v>219</v>
      </c>
      <c r="X95" s="8"/>
      <c r="Y95" s="128"/>
      <c r="Z95" s="204" t="s">
        <v>220</v>
      </c>
      <c r="AA95" s="8"/>
      <c r="AB95" s="55"/>
      <c r="AC95" s="180"/>
      <c r="AD95" s="179"/>
      <c r="AE95" s="179"/>
      <c r="AF95" s="179"/>
      <c r="AG95" s="179"/>
    </row>
    <row r="96" ht="14.25" customHeight="1">
      <c r="A96" s="179"/>
      <c r="B96" s="14"/>
      <c r="C96" s="15"/>
      <c r="D96" s="15"/>
      <c r="E96" s="15"/>
      <c r="F96" s="15"/>
      <c r="G96" s="15"/>
      <c r="H96" s="15"/>
      <c r="I96" s="15"/>
      <c r="J96" s="15"/>
      <c r="K96" s="15"/>
      <c r="L96" s="15"/>
      <c r="M96" s="15"/>
      <c r="N96" s="15"/>
      <c r="O96" s="15"/>
      <c r="P96" s="15"/>
      <c r="Q96" s="15"/>
      <c r="R96" s="15"/>
      <c r="S96" s="15"/>
      <c r="T96" s="15"/>
      <c r="U96" s="15"/>
      <c r="V96" s="57"/>
      <c r="W96" s="14"/>
      <c r="X96" s="15"/>
      <c r="Y96" s="104"/>
      <c r="Z96" s="105"/>
      <c r="AA96" s="15"/>
      <c r="AB96" s="57"/>
      <c r="AC96" s="180"/>
      <c r="AD96" s="179"/>
      <c r="AE96" s="179"/>
      <c r="AF96" s="179"/>
      <c r="AG96" s="179"/>
    </row>
    <row r="97" ht="14.25" customHeight="1">
      <c r="A97" s="179"/>
      <c r="B97" s="158" t="s">
        <v>275</v>
      </c>
      <c r="C97" s="159"/>
      <c r="D97" s="159"/>
      <c r="E97" s="159"/>
      <c r="F97" s="159"/>
      <c r="G97" s="159"/>
      <c r="H97" s="159"/>
      <c r="I97" s="159"/>
      <c r="J97" s="159"/>
      <c r="K97" s="159"/>
      <c r="L97" s="159"/>
      <c r="M97" s="159"/>
      <c r="N97" s="159"/>
      <c r="O97" s="159"/>
      <c r="P97" s="159"/>
      <c r="Q97" s="159"/>
      <c r="R97" s="159"/>
      <c r="S97" s="159"/>
      <c r="T97" s="159"/>
      <c r="U97" s="159"/>
      <c r="V97" s="193"/>
      <c r="W97" s="254" t="b">
        <v>1</v>
      </c>
      <c r="X97" s="159"/>
      <c r="Y97" s="193"/>
      <c r="Z97" s="207" t="b">
        <v>0</v>
      </c>
      <c r="AA97" s="159"/>
      <c r="AB97" s="195"/>
      <c r="AC97" s="180"/>
      <c r="AD97" s="179"/>
      <c r="AE97" s="179"/>
      <c r="AF97" s="179"/>
      <c r="AG97" s="179"/>
    </row>
    <row r="98" ht="14.25" customHeight="1">
      <c r="A98" s="179"/>
      <c r="B98" s="77" t="s">
        <v>276</v>
      </c>
      <c r="C98" s="78"/>
      <c r="D98" s="78"/>
      <c r="E98" s="78"/>
      <c r="F98" s="78"/>
      <c r="G98" s="78"/>
      <c r="H98" s="78"/>
      <c r="I98" s="78"/>
      <c r="J98" s="78"/>
      <c r="K98" s="78"/>
      <c r="L98" s="78"/>
      <c r="M98" s="78"/>
      <c r="N98" s="78"/>
      <c r="O98" s="78"/>
      <c r="P98" s="78"/>
      <c r="Q98" s="78"/>
      <c r="R98" s="78"/>
      <c r="S98" s="78"/>
      <c r="T98" s="78"/>
      <c r="U98" s="78"/>
      <c r="V98" s="118"/>
      <c r="W98" s="255" t="b">
        <v>1</v>
      </c>
      <c r="X98" s="78"/>
      <c r="Y98" s="118"/>
      <c r="Z98" s="210" t="b">
        <v>0</v>
      </c>
      <c r="AA98" s="78"/>
      <c r="AB98" s="81"/>
      <c r="AC98" s="180"/>
      <c r="AD98" s="179"/>
      <c r="AE98" s="179"/>
      <c r="AF98" s="179"/>
      <c r="AG98" s="179"/>
    </row>
    <row r="99" ht="14.25" customHeight="1">
      <c r="A99" s="179"/>
      <c r="B99" s="77" t="s">
        <v>277</v>
      </c>
      <c r="C99" s="78"/>
      <c r="D99" s="78"/>
      <c r="E99" s="78"/>
      <c r="F99" s="78"/>
      <c r="G99" s="78"/>
      <c r="H99" s="78"/>
      <c r="I99" s="78"/>
      <c r="J99" s="78"/>
      <c r="K99" s="78"/>
      <c r="L99" s="78"/>
      <c r="M99" s="78"/>
      <c r="N99" s="78"/>
      <c r="O99" s="78"/>
      <c r="P99" s="78"/>
      <c r="Q99" s="78"/>
      <c r="R99" s="78"/>
      <c r="S99" s="78"/>
      <c r="T99" s="78"/>
      <c r="U99" s="78"/>
      <c r="V99" s="118"/>
      <c r="W99" s="255" t="b">
        <v>1</v>
      </c>
      <c r="X99" s="78"/>
      <c r="Y99" s="118"/>
      <c r="Z99" s="210" t="b">
        <v>0</v>
      </c>
      <c r="AA99" s="78"/>
      <c r="AB99" s="81"/>
      <c r="AC99" s="180"/>
      <c r="AD99" s="179"/>
      <c r="AE99" s="179"/>
      <c r="AF99" s="179"/>
      <c r="AG99" s="179"/>
    </row>
    <row r="100" ht="14.25" customHeight="1">
      <c r="A100" s="179"/>
      <c r="B100" s="77" t="s">
        <v>278</v>
      </c>
      <c r="C100" s="78"/>
      <c r="D100" s="78"/>
      <c r="E100" s="78"/>
      <c r="F100" s="78"/>
      <c r="G100" s="78"/>
      <c r="H100" s="78"/>
      <c r="I100" s="78"/>
      <c r="J100" s="78"/>
      <c r="K100" s="78"/>
      <c r="L100" s="78"/>
      <c r="M100" s="78"/>
      <c r="N100" s="78"/>
      <c r="O100" s="78"/>
      <c r="P100" s="78"/>
      <c r="Q100" s="78"/>
      <c r="R100" s="78"/>
      <c r="S100" s="78"/>
      <c r="T100" s="78"/>
      <c r="U100" s="78"/>
      <c r="V100" s="118"/>
      <c r="W100" s="255" t="b">
        <v>1</v>
      </c>
      <c r="X100" s="78"/>
      <c r="Y100" s="118"/>
      <c r="Z100" s="210" t="b">
        <v>0</v>
      </c>
      <c r="AA100" s="78"/>
      <c r="AB100" s="81"/>
      <c r="AC100" s="180"/>
      <c r="AD100" s="179"/>
      <c r="AE100" s="179"/>
      <c r="AF100" s="179"/>
      <c r="AG100" s="179"/>
    </row>
    <row r="101" ht="14.25" customHeight="1">
      <c r="A101" s="179"/>
      <c r="B101" s="77" t="s">
        <v>279</v>
      </c>
      <c r="C101" s="78"/>
      <c r="D101" s="78"/>
      <c r="E101" s="78"/>
      <c r="F101" s="78"/>
      <c r="G101" s="78"/>
      <c r="H101" s="78"/>
      <c r="I101" s="78"/>
      <c r="J101" s="78"/>
      <c r="K101" s="78"/>
      <c r="L101" s="78"/>
      <c r="M101" s="78"/>
      <c r="N101" s="78"/>
      <c r="O101" s="78"/>
      <c r="P101" s="78"/>
      <c r="Q101" s="78"/>
      <c r="R101" s="78"/>
      <c r="S101" s="78"/>
      <c r="T101" s="78"/>
      <c r="U101" s="78"/>
      <c r="V101" s="118"/>
      <c r="W101" s="255" t="b">
        <v>1</v>
      </c>
      <c r="X101" s="78"/>
      <c r="Y101" s="118"/>
      <c r="Z101" s="210" t="b">
        <v>0</v>
      </c>
      <c r="AA101" s="78"/>
      <c r="AB101" s="81"/>
      <c r="AC101" s="179"/>
      <c r="AD101" s="179"/>
      <c r="AE101" s="179"/>
      <c r="AF101" s="179"/>
      <c r="AG101" s="179"/>
    </row>
    <row r="102" ht="14.25" customHeight="1">
      <c r="A102" s="179"/>
      <c r="B102" s="250" t="s">
        <v>280</v>
      </c>
      <c r="C102" s="141"/>
      <c r="D102" s="141"/>
      <c r="E102" s="141"/>
      <c r="F102" s="141"/>
      <c r="G102" s="141"/>
      <c r="H102" s="141"/>
      <c r="I102" s="141"/>
      <c r="J102" s="141"/>
      <c r="K102" s="141"/>
      <c r="L102" s="141"/>
      <c r="M102" s="141"/>
      <c r="N102" s="141"/>
      <c r="O102" s="141"/>
      <c r="P102" s="141"/>
      <c r="Q102" s="141"/>
      <c r="R102" s="141"/>
      <c r="S102" s="141"/>
      <c r="T102" s="141"/>
      <c r="U102" s="141"/>
      <c r="V102" s="190"/>
      <c r="W102" s="255" t="b">
        <v>1</v>
      </c>
      <c r="X102" s="78"/>
      <c r="Y102" s="118"/>
      <c r="Z102" s="252" t="b">
        <v>0</v>
      </c>
      <c r="AA102" s="141"/>
      <c r="AB102" s="142"/>
      <c r="AC102" s="180"/>
      <c r="AD102" s="179"/>
      <c r="AE102" s="179"/>
      <c r="AF102" s="179"/>
      <c r="AG102" s="179"/>
    </row>
    <row r="103" ht="14.25" customHeight="1">
      <c r="A103" s="179"/>
      <c r="B103" s="250" t="s">
        <v>281</v>
      </c>
      <c r="C103" s="141"/>
      <c r="D103" s="141"/>
      <c r="E103" s="141"/>
      <c r="F103" s="141"/>
      <c r="G103" s="141"/>
      <c r="H103" s="141"/>
      <c r="I103" s="141"/>
      <c r="J103" s="141"/>
      <c r="K103" s="141"/>
      <c r="L103" s="141"/>
      <c r="M103" s="141"/>
      <c r="N103" s="141"/>
      <c r="O103" s="141"/>
      <c r="P103" s="141"/>
      <c r="Q103" s="141"/>
      <c r="R103" s="141"/>
      <c r="S103" s="141"/>
      <c r="T103" s="141"/>
      <c r="U103" s="141"/>
      <c r="V103" s="190"/>
      <c r="W103" s="252" t="b">
        <v>0</v>
      </c>
      <c r="X103" s="141"/>
      <c r="Y103" s="190"/>
      <c r="Z103" s="252" t="b">
        <v>0</v>
      </c>
      <c r="AA103" s="141"/>
      <c r="AB103" s="142"/>
      <c r="AC103" s="180"/>
      <c r="AD103" s="179"/>
      <c r="AE103" s="179"/>
      <c r="AF103" s="179"/>
      <c r="AG103" s="179"/>
    </row>
    <row r="104" ht="14.25" customHeight="1">
      <c r="A104" s="179"/>
      <c r="B104" s="239" t="s">
        <v>73</v>
      </c>
      <c r="C104" s="8"/>
      <c r="D104" s="8"/>
      <c r="E104" s="8"/>
      <c r="F104" s="55"/>
      <c r="G104" s="249"/>
      <c r="H104" s="8"/>
      <c r="I104" s="8"/>
      <c r="J104" s="8"/>
      <c r="K104" s="8"/>
      <c r="L104" s="8"/>
      <c r="M104" s="8"/>
      <c r="N104" s="8"/>
      <c r="O104" s="8"/>
      <c r="P104" s="8"/>
      <c r="Q104" s="8"/>
      <c r="R104" s="8"/>
      <c r="S104" s="8"/>
      <c r="T104" s="8"/>
      <c r="U104" s="8"/>
      <c r="V104" s="8"/>
      <c r="W104" s="8"/>
      <c r="X104" s="8"/>
      <c r="Y104" s="8"/>
      <c r="Z104" s="8"/>
      <c r="AA104" s="8"/>
      <c r="AB104" s="55"/>
      <c r="AC104" s="180"/>
      <c r="AD104" s="179"/>
      <c r="AE104" s="179"/>
      <c r="AF104" s="179"/>
      <c r="AG104" s="179"/>
    </row>
    <row r="105" ht="14.25" customHeight="1">
      <c r="A105" s="179"/>
      <c r="B105" s="14"/>
      <c r="C105" s="15"/>
      <c r="D105" s="15"/>
      <c r="E105" s="15"/>
      <c r="F105" s="57"/>
      <c r="G105" s="14"/>
      <c r="H105" s="15"/>
      <c r="I105" s="15"/>
      <c r="J105" s="15"/>
      <c r="K105" s="15"/>
      <c r="L105" s="15"/>
      <c r="M105" s="15"/>
      <c r="N105" s="15"/>
      <c r="O105" s="15"/>
      <c r="P105" s="15"/>
      <c r="Q105" s="15"/>
      <c r="R105" s="15"/>
      <c r="S105" s="15"/>
      <c r="T105" s="15"/>
      <c r="U105" s="15"/>
      <c r="V105" s="15"/>
      <c r="W105" s="15"/>
      <c r="X105" s="15"/>
      <c r="Y105" s="15"/>
      <c r="Z105" s="15"/>
      <c r="AA105" s="15"/>
      <c r="AB105" s="57"/>
      <c r="AC105" s="30"/>
      <c r="AD105" s="30"/>
      <c r="AE105" s="180"/>
      <c r="AF105" s="179"/>
      <c r="AG105" s="179"/>
    </row>
    <row r="106" ht="14.25" customHeight="1">
      <c r="A106" s="179"/>
      <c r="B106" s="256"/>
      <c r="C106" s="257"/>
      <c r="D106" s="257"/>
      <c r="E106" s="257"/>
      <c r="F106" s="257"/>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30"/>
      <c r="AD106" s="30"/>
      <c r="AE106" s="180"/>
      <c r="AF106" s="179"/>
      <c r="AG106" s="179"/>
    </row>
    <row r="107" ht="14.25" customHeight="1">
      <c r="A107" s="179"/>
      <c r="B107" s="241" t="s">
        <v>282</v>
      </c>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54"/>
      <c r="AC107" s="30"/>
      <c r="AD107" s="30"/>
      <c r="AE107" s="180"/>
      <c r="AF107" s="179"/>
      <c r="AG107" s="179"/>
    </row>
    <row r="108" ht="14.25" customHeight="1">
      <c r="A108" s="179"/>
      <c r="B108" s="155" t="s">
        <v>283</v>
      </c>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9"/>
      <c r="AC108" s="179"/>
      <c r="AD108" s="179"/>
      <c r="AE108" s="179"/>
      <c r="AF108" s="179"/>
      <c r="AG108" s="179"/>
    </row>
    <row r="109" ht="14.25" customHeight="1">
      <c r="A109" s="179"/>
      <c r="B109" s="34"/>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90"/>
      <c r="AC109" s="179"/>
      <c r="AD109" s="179"/>
      <c r="AE109" s="179"/>
      <c r="AF109" s="179"/>
      <c r="AG109" s="179"/>
    </row>
    <row r="110" ht="14.25" customHeight="1">
      <c r="A110" s="179"/>
      <c r="B110" s="227" t="s">
        <v>284</v>
      </c>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9"/>
      <c r="AC110" s="179"/>
      <c r="AD110" s="179"/>
      <c r="AE110" s="179"/>
      <c r="AF110" s="179"/>
      <c r="AG110" s="179"/>
    </row>
    <row r="111" ht="14.25" customHeight="1">
      <c r="A111" s="179"/>
      <c r="B111" s="202" t="s">
        <v>285</v>
      </c>
      <c r="C111" s="8"/>
      <c r="D111" s="8"/>
      <c r="E111" s="8"/>
      <c r="F111" s="8"/>
      <c r="G111" s="8"/>
      <c r="H111" s="8"/>
      <c r="I111" s="8"/>
      <c r="J111" s="8"/>
      <c r="K111" s="8"/>
      <c r="L111" s="8"/>
      <c r="M111" s="8"/>
      <c r="N111" s="8"/>
      <c r="O111" s="8"/>
      <c r="P111" s="8"/>
      <c r="Q111" s="8"/>
      <c r="R111" s="8"/>
      <c r="S111" s="8"/>
      <c r="T111" s="8"/>
      <c r="U111" s="8"/>
      <c r="V111" s="128"/>
      <c r="W111" s="204" t="s">
        <v>219</v>
      </c>
      <c r="X111" s="8"/>
      <c r="Y111" s="128"/>
      <c r="Z111" s="204" t="s">
        <v>286</v>
      </c>
      <c r="AA111" s="8"/>
      <c r="AB111" s="55"/>
      <c r="AC111" s="179"/>
      <c r="AD111" s="179"/>
      <c r="AE111" s="179"/>
      <c r="AF111" s="179"/>
      <c r="AG111" s="179"/>
    </row>
    <row r="112" ht="14.25" customHeight="1">
      <c r="A112" s="179"/>
      <c r="B112" s="14"/>
      <c r="C112" s="15"/>
      <c r="D112" s="15"/>
      <c r="E112" s="15"/>
      <c r="F112" s="15"/>
      <c r="G112" s="15"/>
      <c r="H112" s="15"/>
      <c r="I112" s="15"/>
      <c r="J112" s="15"/>
      <c r="K112" s="15"/>
      <c r="L112" s="15"/>
      <c r="M112" s="15"/>
      <c r="N112" s="15"/>
      <c r="O112" s="15"/>
      <c r="P112" s="15"/>
      <c r="Q112" s="15"/>
      <c r="R112" s="15"/>
      <c r="S112" s="15"/>
      <c r="T112" s="15"/>
      <c r="U112" s="15"/>
      <c r="V112" s="104"/>
      <c r="W112" s="105"/>
      <c r="X112" s="15"/>
      <c r="Y112" s="104"/>
      <c r="Z112" s="105"/>
      <c r="AA112" s="15"/>
      <c r="AB112" s="57"/>
      <c r="AC112" s="179"/>
      <c r="AD112" s="179"/>
      <c r="AE112" s="179"/>
      <c r="AF112" s="179"/>
      <c r="AG112" s="179"/>
    </row>
    <row r="113" ht="14.25" customHeight="1">
      <c r="A113" s="179"/>
      <c r="B113" s="158" t="s">
        <v>287</v>
      </c>
      <c r="C113" s="159"/>
      <c r="D113" s="159"/>
      <c r="E113" s="159"/>
      <c r="F113" s="159"/>
      <c r="G113" s="159"/>
      <c r="H113" s="159"/>
      <c r="I113" s="159"/>
      <c r="J113" s="159"/>
      <c r="K113" s="159"/>
      <c r="L113" s="159"/>
      <c r="M113" s="159"/>
      <c r="N113" s="159"/>
      <c r="O113" s="159"/>
      <c r="P113" s="159"/>
      <c r="Q113" s="159"/>
      <c r="R113" s="159"/>
      <c r="S113" s="159"/>
      <c r="T113" s="159"/>
      <c r="U113" s="159"/>
      <c r="V113" s="193"/>
      <c r="W113" s="259" t="b">
        <v>1</v>
      </c>
      <c r="X113" s="159"/>
      <c r="Y113" s="193"/>
      <c r="Z113" s="259" t="b">
        <v>0</v>
      </c>
      <c r="AA113" s="159"/>
      <c r="AB113" s="195"/>
      <c r="AC113" s="179"/>
      <c r="AD113" s="179"/>
      <c r="AE113" s="179"/>
      <c r="AF113" s="179"/>
      <c r="AG113" s="179"/>
    </row>
    <row r="114" ht="14.25" customHeight="1">
      <c r="A114" s="179"/>
      <c r="B114" s="77" t="s">
        <v>288</v>
      </c>
      <c r="C114" s="78"/>
      <c r="D114" s="78"/>
      <c r="E114" s="78"/>
      <c r="F114" s="78"/>
      <c r="G114" s="78"/>
      <c r="H114" s="78"/>
      <c r="I114" s="78"/>
      <c r="J114" s="78"/>
      <c r="K114" s="78"/>
      <c r="L114" s="78"/>
      <c r="M114" s="78"/>
      <c r="N114" s="78"/>
      <c r="O114" s="78"/>
      <c r="P114" s="78"/>
      <c r="Q114" s="78"/>
      <c r="R114" s="78"/>
      <c r="S114" s="78"/>
      <c r="T114" s="78"/>
      <c r="U114" s="78"/>
      <c r="V114" s="118"/>
      <c r="W114" s="215" t="b">
        <v>0</v>
      </c>
      <c r="X114" s="78"/>
      <c r="Y114" s="118"/>
      <c r="Z114" s="215" t="b">
        <v>0</v>
      </c>
      <c r="AA114" s="78"/>
      <c r="AB114" s="81"/>
      <c r="AC114" s="179"/>
      <c r="AD114" s="179"/>
      <c r="AE114" s="179"/>
      <c r="AF114" s="179"/>
      <c r="AG114" s="179"/>
    </row>
    <row r="115" ht="14.25" customHeight="1">
      <c r="A115" s="179"/>
      <c r="B115" s="77" t="s">
        <v>289</v>
      </c>
      <c r="C115" s="78"/>
      <c r="D115" s="78"/>
      <c r="E115" s="78"/>
      <c r="F115" s="78"/>
      <c r="G115" s="78"/>
      <c r="H115" s="78"/>
      <c r="I115" s="78"/>
      <c r="J115" s="78"/>
      <c r="K115" s="78"/>
      <c r="L115" s="78"/>
      <c r="M115" s="78"/>
      <c r="N115" s="78"/>
      <c r="O115" s="78"/>
      <c r="P115" s="78"/>
      <c r="Q115" s="78"/>
      <c r="R115" s="78"/>
      <c r="S115" s="78"/>
      <c r="T115" s="78"/>
      <c r="U115" s="78"/>
      <c r="V115" s="118"/>
      <c r="W115" s="215" t="b">
        <v>0</v>
      </c>
      <c r="X115" s="78"/>
      <c r="Y115" s="118"/>
      <c r="Z115" s="215" t="b">
        <v>0</v>
      </c>
      <c r="AA115" s="78"/>
      <c r="AB115" s="81"/>
      <c r="AC115" s="179"/>
      <c r="AD115" s="179"/>
      <c r="AE115" s="179"/>
      <c r="AF115" s="179"/>
      <c r="AG115" s="179"/>
    </row>
    <row r="116" ht="14.25" customHeight="1">
      <c r="A116" s="179"/>
      <c r="B116" s="77" t="s">
        <v>290</v>
      </c>
      <c r="C116" s="78"/>
      <c r="D116" s="78"/>
      <c r="E116" s="78"/>
      <c r="F116" s="78"/>
      <c r="G116" s="78"/>
      <c r="H116" s="78"/>
      <c r="I116" s="78"/>
      <c r="J116" s="78"/>
      <c r="K116" s="78"/>
      <c r="L116" s="78"/>
      <c r="M116" s="78"/>
      <c r="N116" s="78"/>
      <c r="O116" s="78"/>
      <c r="P116" s="78"/>
      <c r="Q116" s="78"/>
      <c r="R116" s="78"/>
      <c r="S116" s="78"/>
      <c r="T116" s="78"/>
      <c r="U116" s="78"/>
      <c r="V116" s="118"/>
      <c r="W116" s="215" t="b">
        <v>1</v>
      </c>
      <c r="X116" s="78"/>
      <c r="Y116" s="118"/>
      <c r="Z116" s="215" t="b">
        <v>0</v>
      </c>
      <c r="AA116" s="78"/>
      <c r="AB116" s="81"/>
      <c r="AC116" s="179"/>
      <c r="AD116" s="179"/>
      <c r="AE116" s="179"/>
      <c r="AF116" s="179"/>
      <c r="AG116" s="179"/>
    </row>
    <row r="117" ht="14.25" customHeight="1">
      <c r="A117" s="179"/>
      <c r="B117" s="77" t="s">
        <v>291</v>
      </c>
      <c r="C117" s="78"/>
      <c r="D117" s="78"/>
      <c r="E117" s="78"/>
      <c r="F117" s="78"/>
      <c r="G117" s="78"/>
      <c r="H117" s="78"/>
      <c r="I117" s="78"/>
      <c r="J117" s="78"/>
      <c r="K117" s="78"/>
      <c r="L117" s="78"/>
      <c r="M117" s="78"/>
      <c r="N117" s="78"/>
      <c r="O117" s="78"/>
      <c r="P117" s="78"/>
      <c r="Q117" s="78"/>
      <c r="R117" s="78"/>
      <c r="S117" s="78"/>
      <c r="T117" s="78"/>
      <c r="U117" s="78"/>
      <c r="V117" s="118"/>
      <c r="W117" s="215" t="b">
        <v>0</v>
      </c>
      <c r="X117" s="78"/>
      <c r="Y117" s="118"/>
      <c r="Z117" s="215" t="b">
        <v>0</v>
      </c>
      <c r="AA117" s="78"/>
      <c r="AB117" s="81"/>
      <c r="AC117" s="179"/>
      <c r="AD117" s="179"/>
      <c r="AE117" s="179"/>
      <c r="AF117" s="179"/>
      <c r="AG117" s="179"/>
    </row>
    <row r="118" ht="14.25" customHeight="1">
      <c r="A118" s="179"/>
      <c r="B118" s="77" t="s">
        <v>292</v>
      </c>
      <c r="C118" s="78"/>
      <c r="D118" s="78"/>
      <c r="E118" s="78"/>
      <c r="F118" s="78"/>
      <c r="G118" s="78"/>
      <c r="H118" s="78"/>
      <c r="I118" s="78"/>
      <c r="J118" s="78"/>
      <c r="K118" s="78"/>
      <c r="L118" s="78"/>
      <c r="M118" s="78"/>
      <c r="N118" s="78"/>
      <c r="O118" s="78"/>
      <c r="P118" s="78"/>
      <c r="Q118" s="78"/>
      <c r="R118" s="78"/>
      <c r="S118" s="78"/>
      <c r="T118" s="78"/>
      <c r="U118" s="78"/>
      <c r="V118" s="118"/>
      <c r="W118" s="215" t="b">
        <v>1</v>
      </c>
      <c r="X118" s="78"/>
      <c r="Y118" s="118"/>
      <c r="Z118" s="215" t="b">
        <v>0</v>
      </c>
      <c r="AA118" s="78"/>
      <c r="AB118" s="81"/>
      <c r="AC118" s="179"/>
      <c r="AD118" s="179"/>
      <c r="AE118" s="179"/>
      <c r="AF118" s="179"/>
      <c r="AG118" s="179"/>
    </row>
    <row r="119" ht="14.25" customHeight="1">
      <c r="A119" s="179"/>
      <c r="B119" s="250" t="s">
        <v>293</v>
      </c>
      <c r="C119" s="141"/>
      <c r="D119" s="141"/>
      <c r="E119" s="141"/>
      <c r="F119" s="141"/>
      <c r="G119" s="141"/>
      <c r="H119" s="141"/>
      <c r="I119" s="141"/>
      <c r="J119" s="141"/>
      <c r="K119" s="141"/>
      <c r="L119" s="141"/>
      <c r="M119" s="141"/>
      <c r="N119" s="141"/>
      <c r="O119" s="141"/>
      <c r="P119" s="141"/>
      <c r="Q119" s="141"/>
      <c r="R119" s="141"/>
      <c r="S119" s="141"/>
      <c r="T119" s="141"/>
      <c r="U119" s="141"/>
      <c r="V119" s="190"/>
      <c r="W119" s="248" t="b">
        <v>0</v>
      </c>
      <c r="X119" s="141"/>
      <c r="Y119" s="190"/>
      <c r="Z119" s="248" t="b">
        <v>0</v>
      </c>
      <c r="AA119" s="141"/>
      <c r="AB119" s="142"/>
      <c r="AC119" s="179"/>
      <c r="AD119" s="179"/>
      <c r="AE119" s="179"/>
      <c r="AF119" s="179"/>
      <c r="AG119" s="179"/>
    </row>
    <row r="120" ht="14.25" customHeight="1">
      <c r="A120" s="179"/>
      <c r="B120" s="202" t="s">
        <v>294</v>
      </c>
      <c r="C120" s="8"/>
      <c r="D120" s="8"/>
      <c r="E120" s="8"/>
      <c r="F120" s="8"/>
      <c r="G120" s="8"/>
      <c r="H120" s="8"/>
      <c r="I120" s="8"/>
      <c r="J120" s="8"/>
      <c r="K120" s="8"/>
      <c r="L120" s="8"/>
      <c r="M120" s="8"/>
      <c r="N120" s="8"/>
      <c r="O120" s="8"/>
      <c r="P120" s="8"/>
      <c r="Q120" s="8"/>
      <c r="R120" s="8"/>
      <c r="S120" s="8"/>
      <c r="T120" s="8"/>
      <c r="U120" s="8"/>
      <c r="V120" s="128"/>
      <c r="W120" s="204" t="s">
        <v>219</v>
      </c>
      <c r="X120" s="8"/>
      <c r="Y120" s="128"/>
      <c r="Z120" s="204" t="s">
        <v>286</v>
      </c>
      <c r="AA120" s="8"/>
      <c r="AB120" s="55"/>
      <c r="AC120" s="179"/>
      <c r="AD120" s="179"/>
      <c r="AE120" s="179"/>
      <c r="AF120" s="179"/>
      <c r="AG120" s="179"/>
    </row>
    <row r="121" ht="14.25" customHeight="1">
      <c r="A121" s="179"/>
      <c r="B121" s="14"/>
      <c r="C121" s="15"/>
      <c r="D121" s="15"/>
      <c r="E121" s="15"/>
      <c r="F121" s="15"/>
      <c r="G121" s="15"/>
      <c r="H121" s="15"/>
      <c r="I121" s="15"/>
      <c r="J121" s="15"/>
      <c r="K121" s="15"/>
      <c r="L121" s="15"/>
      <c r="M121" s="15"/>
      <c r="N121" s="15"/>
      <c r="O121" s="15"/>
      <c r="P121" s="15"/>
      <c r="Q121" s="15"/>
      <c r="R121" s="15"/>
      <c r="S121" s="15"/>
      <c r="T121" s="15"/>
      <c r="U121" s="15"/>
      <c r="V121" s="104"/>
      <c r="W121" s="105"/>
      <c r="X121" s="15"/>
      <c r="Y121" s="104"/>
      <c r="Z121" s="105"/>
      <c r="AA121" s="15"/>
      <c r="AB121" s="57"/>
      <c r="AC121" s="179"/>
      <c r="AD121" s="179"/>
      <c r="AE121" s="179"/>
      <c r="AF121" s="179"/>
      <c r="AG121" s="179"/>
    </row>
    <row r="122" ht="14.25" customHeight="1">
      <c r="A122" s="179"/>
      <c r="B122" s="158" t="s">
        <v>295</v>
      </c>
      <c r="C122" s="159"/>
      <c r="D122" s="159"/>
      <c r="E122" s="159"/>
      <c r="F122" s="159"/>
      <c r="G122" s="159"/>
      <c r="H122" s="159"/>
      <c r="I122" s="159"/>
      <c r="J122" s="159"/>
      <c r="K122" s="159"/>
      <c r="L122" s="159"/>
      <c r="M122" s="159"/>
      <c r="N122" s="159"/>
      <c r="O122" s="159"/>
      <c r="P122" s="159"/>
      <c r="Q122" s="159"/>
      <c r="R122" s="159"/>
      <c r="S122" s="159"/>
      <c r="T122" s="159"/>
      <c r="U122" s="159"/>
      <c r="V122" s="193"/>
      <c r="W122" s="259" t="b">
        <v>0</v>
      </c>
      <c r="X122" s="159"/>
      <c r="Y122" s="193"/>
      <c r="Z122" s="259" t="b">
        <v>1</v>
      </c>
      <c r="AA122" s="159"/>
      <c r="AB122" s="195"/>
      <c r="AC122" s="179"/>
      <c r="AD122" s="179"/>
      <c r="AE122" s="179"/>
      <c r="AF122" s="179"/>
      <c r="AG122" s="179"/>
    </row>
    <row r="123" ht="14.25" customHeight="1">
      <c r="A123" s="179"/>
      <c r="B123" s="77" t="s">
        <v>296</v>
      </c>
      <c r="C123" s="78"/>
      <c r="D123" s="78"/>
      <c r="E123" s="78"/>
      <c r="F123" s="78"/>
      <c r="G123" s="78"/>
      <c r="H123" s="78"/>
      <c r="I123" s="78"/>
      <c r="J123" s="78"/>
      <c r="K123" s="78"/>
      <c r="L123" s="78"/>
      <c r="M123" s="78"/>
      <c r="N123" s="78"/>
      <c r="O123" s="78"/>
      <c r="P123" s="78"/>
      <c r="Q123" s="78"/>
      <c r="R123" s="78"/>
      <c r="S123" s="78"/>
      <c r="T123" s="78"/>
      <c r="U123" s="78"/>
      <c r="V123" s="118"/>
      <c r="W123" s="215" t="b">
        <v>0</v>
      </c>
      <c r="X123" s="78"/>
      <c r="Y123" s="118"/>
      <c r="Z123" s="215" t="b">
        <v>0</v>
      </c>
      <c r="AA123" s="78"/>
      <c r="AB123" s="81"/>
      <c r="AC123" s="179"/>
      <c r="AD123" s="179"/>
      <c r="AE123" s="179"/>
      <c r="AF123" s="179"/>
      <c r="AG123" s="179"/>
    </row>
    <row r="124" ht="14.25" customHeight="1">
      <c r="A124" s="179"/>
      <c r="B124" s="77" t="s">
        <v>297</v>
      </c>
      <c r="C124" s="78"/>
      <c r="D124" s="78"/>
      <c r="E124" s="78"/>
      <c r="F124" s="78"/>
      <c r="G124" s="78"/>
      <c r="H124" s="78"/>
      <c r="I124" s="78"/>
      <c r="J124" s="78"/>
      <c r="K124" s="78"/>
      <c r="L124" s="78"/>
      <c r="M124" s="78"/>
      <c r="N124" s="78"/>
      <c r="O124" s="78"/>
      <c r="P124" s="78"/>
      <c r="Q124" s="78"/>
      <c r="R124" s="78"/>
      <c r="S124" s="78"/>
      <c r="T124" s="78"/>
      <c r="U124" s="78"/>
      <c r="V124" s="118"/>
      <c r="W124" s="215" t="b">
        <v>0</v>
      </c>
      <c r="X124" s="78"/>
      <c r="Y124" s="118"/>
      <c r="Z124" s="215" t="b">
        <v>0</v>
      </c>
      <c r="AA124" s="78"/>
      <c r="AB124" s="81"/>
      <c r="AC124" s="179"/>
      <c r="AD124" s="179"/>
      <c r="AE124" s="179"/>
      <c r="AF124" s="179"/>
      <c r="AG124" s="179"/>
    </row>
    <row r="125" ht="14.25" customHeight="1">
      <c r="A125" s="179"/>
      <c r="B125" s="77" t="s">
        <v>298</v>
      </c>
      <c r="C125" s="78"/>
      <c r="D125" s="78"/>
      <c r="E125" s="78"/>
      <c r="F125" s="78"/>
      <c r="G125" s="78"/>
      <c r="H125" s="78"/>
      <c r="I125" s="78"/>
      <c r="J125" s="78"/>
      <c r="K125" s="78"/>
      <c r="L125" s="78"/>
      <c r="M125" s="78"/>
      <c r="N125" s="78"/>
      <c r="O125" s="78"/>
      <c r="P125" s="78"/>
      <c r="Q125" s="78"/>
      <c r="R125" s="78"/>
      <c r="S125" s="78"/>
      <c r="T125" s="78"/>
      <c r="U125" s="78"/>
      <c r="V125" s="118"/>
      <c r="W125" s="215" t="b">
        <v>0</v>
      </c>
      <c r="X125" s="78"/>
      <c r="Y125" s="118"/>
      <c r="Z125" s="215" t="b">
        <v>0</v>
      </c>
      <c r="AA125" s="78"/>
      <c r="AB125" s="81"/>
      <c r="AC125" s="179"/>
      <c r="AD125" s="179"/>
      <c r="AE125" s="179"/>
      <c r="AF125" s="179"/>
      <c r="AG125" s="179"/>
    </row>
    <row r="126" ht="14.25" customHeight="1">
      <c r="A126" s="179"/>
      <c r="B126" s="77" t="s">
        <v>299</v>
      </c>
      <c r="C126" s="78"/>
      <c r="D126" s="78"/>
      <c r="E126" s="78"/>
      <c r="F126" s="78"/>
      <c r="G126" s="78"/>
      <c r="H126" s="78"/>
      <c r="I126" s="78"/>
      <c r="J126" s="78"/>
      <c r="K126" s="78"/>
      <c r="L126" s="78"/>
      <c r="M126" s="78"/>
      <c r="N126" s="78"/>
      <c r="O126" s="78"/>
      <c r="P126" s="78"/>
      <c r="Q126" s="78"/>
      <c r="R126" s="78"/>
      <c r="S126" s="78"/>
      <c r="T126" s="78"/>
      <c r="U126" s="78"/>
      <c r="V126" s="118"/>
      <c r="W126" s="215" t="b">
        <v>0</v>
      </c>
      <c r="X126" s="78"/>
      <c r="Y126" s="118"/>
      <c r="Z126" s="215" t="b">
        <v>0</v>
      </c>
      <c r="AA126" s="78"/>
      <c r="AB126" s="81"/>
      <c r="AC126" s="179"/>
      <c r="AD126" s="179"/>
      <c r="AE126" s="179"/>
      <c r="AF126" s="179"/>
      <c r="AG126" s="179"/>
    </row>
    <row r="127" ht="14.25" customHeight="1">
      <c r="A127" s="179"/>
      <c r="B127" s="77" t="s">
        <v>300</v>
      </c>
      <c r="C127" s="78"/>
      <c r="D127" s="78"/>
      <c r="E127" s="78"/>
      <c r="F127" s="78"/>
      <c r="G127" s="78"/>
      <c r="H127" s="78"/>
      <c r="I127" s="78"/>
      <c r="J127" s="78"/>
      <c r="K127" s="78"/>
      <c r="L127" s="78"/>
      <c r="M127" s="78"/>
      <c r="N127" s="78"/>
      <c r="O127" s="78"/>
      <c r="P127" s="78"/>
      <c r="Q127" s="78"/>
      <c r="R127" s="78"/>
      <c r="S127" s="78"/>
      <c r="T127" s="78"/>
      <c r="U127" s="78"/>
      <c r="V127" s="118"/>
      <c r="W127" s="215" t="b">
        <v>0</v>
      </c>
      <c r="X127" s="78"/>
      <c r="Y127" s="118"/>
      <c r="Z127" s="215" t="b">
        <v>0</v>
      </c>
      <c r="AA127" s="78"/>
      <c r="AB127" s="81"/>
      <c r="AC127" s="179"/>
      <c r="AD127" s="179"/>
      <c r="AE127" s="179"/>
      <c r="AF127" s="179"/>
      <c r="AG127" s="179"/>
    </row>
    <row r="128" ht="14.25" customHeight="1">
      <c r="A128" s="179"/>
      <c r="B128" s="250" t="s">
        <v>301</v>
      </c>
      <c r="C128" s="141"/>
      <c r="D128" s="141"/>
      <c r="E128" s="141"/>
      <c r="F128" s="141"/>
      <c r="G128" s="141"/>
      <c r="H128" s="141"/>
      <c r="I128" s="141"/>
      <c r="J128" s="141"/>
      <c r="K128" s="141"/>
      <c r="L128" s="141"/>
      <c r="M128" s="141"/>
      <c r="N128" s="141"/>
      <c r="O128" s="141"/>
      <c r="P128" s="141"/>
      <c r="Q128" s="141"/>
      <c r="R128" s="141"/>
      <c r="S128" s="141"/>
      <c r="T128" s="141"/>
      <c r="U128" s="141"/>
      <c r="V128" s="190"/>
      <c r="W128" s="248" t="b">
        <v>0</v>
      </c>
      <c r="X128" s="141"/>
      <c r="Y128" s="190"/>
      <c r="Z128" s="248" t="b">
        <v>0</v>
      </c>
      <c r="AA128" s="141"/>
      <c r="AB128" s="142"/>
      <c r="AC128" s="179"/>
      <c r="AD128" s="179"/>
      <c r="AE128" s="179"/>
      <c r="AF128" s="179"/>
      <c r="AG128" s="179"/>
    </row>
    <row r="129" ht="14.25" customHeight="1">
      <c r="A129" s="179"/>
      <c r="B129" s="239" t="s">
        <v>73</v>
      </c>
      <c r="C129" s="8"/>
      <c r="D129" s="8"/>
      <c r="E129" s="8"/>
      <c r="F129" s="9"/>
      <c r="G129" s="249"/>
      <c r="H129" s="8"/>
      <c r="I129" s="8"/>
      <c r="J129" s="8"/>
      <c r="K129" s="8"/>
      <c r="L129" s="8"/>
      <c r="M129" s="8"/>
      <c r="N129" s="8"/>
      <c r="O129" s="8"/>
      <c r="P129" s="8"/>
      <c r="Q129" s="8"/>
      <c r="R129" s="8"/>
      <c r="S129" s="8"/>
      <c r="T129" s="8"/>
      <c r="U129" s="8"/>
      <c r="V129" s="8"/>
      <c r="W129" s="8"/>
      <c r="X129" s="8"/>
      <c r="Y129" s="8"/>
      <c r="Z129" s="8"/>
      <c r="AA129" s="8"/>
      <c r="AB129" s="55"/>
      <c r="AC129" s="179"/>
      <c r="AD129" s="179"/>
      <c r="AE129" s="179"/>
      <c r="AF129" s="179"/>
      <c r="AG129" s="179"/>
    </row>
    <row r="130" ht="14.25" customHeight="1">
      <c r="A130" s="179"/>
      <c r="B130" s="14"/>
      <c r="C130" s="15"/>
      <c r="D130" s="15"/>
      <c r="E130" s="15"/>
      <c r="F130" s="16"/>
      <c r="G130" s="14"/>
      <c r="H130" s="15"/>
      <c r="I130" s="15"/>
      <c r="J130" s="15"/>
      <c r="K130" s="15"/>
      <c r="L130" s="15"/>
      <c r="M130" s="15"/>
      <c r="N130" s="15"/>
      <c r="O130" s="15"/>
      <c r="P130" s="15"/>
      <c r="Q130" s="15"/>
      <c r="R130" s="15"/>
      <c r="S130" s="15"/>
      <c r="T130" s="15"/>
      <c r="U130" s="15"/>
      <c r="V130" s="15"/>
      <c r="W130" s="15"/>
      <c r="X130" s="15"/>
      <c r="Y130" s="15"/>
      <c r="Z130" s="15"/>
      <c r="AA130" s="15"/>
      <c r="AB130" s="57"/>
      <c r="AC130" s="179"/>
      <c r="AD130" s="179"/>
      <c r="AE130" s="179"/>
      <c r="AF130" s="179"/>
      <c r="AG130" s="179"/>
    </row>
    <row r="131" ht="14.25" customHeight="1">
      <c r="A131" s="179"/>
      <c r="B131" s="260"/>
      <c r="C131" s="260"/>
      <c r="D131" s="260"/>
      <c r="E131" s="260"/>
      <c r="F131" s="260"/>
      <c r="G131" s="260"/>
      <c r="H131" s="30"/>
      <c r="I131" s="30"/>
      <c r="J131" s="30"/>
      <c r="K131" s="30"/>
      <c r="L131" s="30"/>
      <c r="M131" s="30"/>
      <c r="N131" s="30"/>
      <c r="O131" s="30"/>
      <c r="P131" s="30"/>
      <c r="Q131" s="30"/>
      <c r="R131" s="30"/>
      <c r="S131" s="30"/>
      <c r="T131" s="179"/>
      <c r="U131" s="179"/>
      <c r="V131" s="179"/>
      <c r="W131" s="179"/>
      <c r="X131" s="179"/>
      <c r="Y131" s="179"/>
      <c r="Z131" s="179"/>
      <c r="AA131" s="179"/>
      <c r="AB131" s="179"/>
      <c r="AC131" s="179"/>
      <c r="AD131" s="179"/>
      <c r="AE131" s="179"/>
      <c r="AF131" s="179"/>
      <c r="AG131" s="179"/>
    </row>
    <row r="132" ht="14.25" customHeight="1">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row>
    <row r="133" ht="14.25" customHeight="1">
      <c r="A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row>
    <row r="134" ht="14.25" customHeight="1">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row>
    <row r="135" ht="14.25" customHeight="1">
      <c r="A135" s="179"/>
      <c r="B135" s="261"/>
      <c r="C135" s="262"/>
      <c r="D135" s="262"/>
      <c r="E135" s="263" t="s">
        <v>302</v>
      </c>
      <c r="F135" s="8"/>
      <c r="G135" s="8"/>
      <c r="H135" s="8"/>
      <c r="I135" s="8"/>
      <c r="J135" s="8"/>
      <c r="K135" s="8"/>
      <c r="L135" s="8"/>
      <c r="M135" s="8"/>
      <c r="N135" s="8"/>
      <c r="O135" s="8"/>
      <c r="P135" s="8"/>
      <c r="Q135" s="8"/>
      <c r="R135" s="8"/>
      <c r="S135" s="8"/>
      <c r="T135" s="8"/>
      <c r="U135" s="8"/>
      <c r="V135" s="8"/>
      <c r="W135" s="8"/>
      <c r="X135" s="8"/>
      <c r="Y135" s="8"/>
      <c r="Z135" s="8"/>
      <c r="AA135" s="8"/>
      <c r="AB135" s="55"/>
      <c r="AC135" s="179"/>
      <c r="AD135" s="179"/>
      <c r="AE135" s="179"/>
      <c r="AF135" s="179"/>
      <c r="AG135" s="179"/>
    </row>
    <row r="136" ht="14.25" customHeight="1">
      <c r="A136" s="179"/>
      <c r="B136" s="264"/>
      <c r="C136" s="179"/>
      <c r="D136" s="179"/>
      <c r="E136" s="65"/>
      <c r="AB136" s="56"/>
      <c r="AC136" s="179"/>
      <c r="AD136" s="179"/>
      <c r="AE136" s="179"/>
      <c r="AF136" s="179"/>
      <c r="AG136" s="179"/>
    </row>
    <row r="137" ht="14.25" customHeight="1">
      <c r="A137" s="179"/>
      <c r="B137" s="264"/>
      <c r="C137" s="179"/>
      <c r="D137" s="179"/>
      <c r="E137" s="65"/>
      <c r="AB137" s="56"/>
      <c r="AC137" s="179"/>
      <c r="AD137" s="179"/>
      <c r="AE137" s="179"/>
      <c r="AF137" s="179"/>
      <c r="AG137" s="179"/>
    </row>
    <row r="138" ht="14.25" customHeight="1">
      <c r="A138" s="179"/>
      <c r="B138" s="264"/>
      <c r="C138" s="179"/>
      <c r="D138" s="179"/>
      <c r="E138" s="65"/>
      <c r="AB138" s="56"/>
      <c r="AC138" s="179"/>
      <c r="AD138" s="179"/>
      <c r="AE138" s="179"/>
      <c r="AF138" s="179"/>
      <c r="AG138" s="179"/>
    </row>
    <row r="139" ht="14.25" customHeight="1">
      <c r="A139" s="179"/>
      <c r="B139" s="264"/>
      <c r="C139" s="179"/>
      <c r="D139" s="179"/>
      <c r="E139" s="65"/>
      <c r="AB139" s="56"/>
      <c r="AC139" s="179"/>
      <c r="AD139" s="179"/>
      <c r="AE139" s="179"/>
      <c r="AF139" s="179"/>
      <c r="AG139" s="179"/>
    </row>
    <row r="140" ht="14.25" customHeight="1">
      <c r="A140" s="179"/>
      <c r="B140" s="264"/>
      <c r="C140" s="179"/>
      <c r="D140" s="179"/>
      <c r="E140" s="65"/>
      <c r="AB140" s="56"/>
      <c r="AC140" s="179"/>
      <c r="AD140" s="179"/>
      <c r="AE140" s="179"/>
      <c r="AF140" s="179"/>
      <c r="AG140" s="179"/>
    </row>
    <row r="141" ht="14.25" customHeight="1">
      <c r="A141" s="179"/>
      <c r="B141" s="264"/>
      <c r="C141" s="179"/>
      <c r="D141" s="179"/>
      <c r="E141" s="65"/>
      <c r="AB141" s="56"/>
      <c r="AC141" s="179"/>
      <c r="AD141" s="179"/>
      <c r="AE141" s="179"/>
      <c r="AF141" s="179"/>
      <c r="AG141" s="179"/>
    </row>
    <row r="142" ht="14.25" customHeight="1">
      <c r="A142" s="179"/>
      <c r="B142" s="264"/>
      <c r="C142" s="179"/>
      <c r="D142" s="179"/>
      <c r="E142" s="65"/>
      <c r="AB142" s="56"/>
      <c r="AC142" s="179"/>
      <c r="AD142" s="179"/>
      <c r="AE142" s="179"/>
      <c r="AF142" s="179"/>
      <c r="AG142" s="179"/>
    </row>
    <row r="143" ht="14.25" customHeight="1">
      <c r="A143" s="179"/>
      <c r="B143" s="264"/>
      <c r="C143" s="179"/>
      <c r="D143" s="179"/>
      <c r="E143" s="65"/>
      <c r="AB143" s="56"/>
      <c r="AC143" s="179"/>
      <c r="AD143" s="179"/>
      <c r="AE143" s="179"/>
      <c r="AF143" s="179"/>
      <c r="AG143" s="179"/>
    </row>
    <row r="144" ht="14.25" customHeight="1">
      <c r="A144" s="179"/>
      <c r="B144" s="265"/>
      <c r="C144" s="266"/>
      <c r="D144" s="266"/>
      <c r="E144" s="68"/>
      <c r="F144" s="15"/>
      <c r="G144" s="15"/>
      <c r="H144" s="15"/>
      <c r="I144" s="15"/>
      <c r="J144" s="15"/>
      <c r="K144" s="15"/>
      <c r="L144" s="15"/>
      <c r="M144" s="15"/>
      <c r="N144" s="15"/>
      <c r="O144" s="15"/>
      <c r="P144" s="15"/>
      <c r="Q144" s="15"/>
      <c r="R144" s="15"/>
      <c r="S144" s="15"/>
      <c r="T144" s="15"/>
      <c r="U144" s="15"/>
      <c r="V144" s="15"/>
      <c r="W144" s="15"/>
      <c r="X144" s="15"/>
      <c r="Y144" s="15"/>
      <c r="Z144" s="15"/>
      <c r="AA144" s="15"/>
      <c r="AB144" s="57"/>
      <c r="AC144" s="179"/>
      <c r="AD144" s="179"/>
      <c r="AE144" s="179"/>
      <c r="AF144" s="179"/>
      <c r="AG144" s="179"/>
    </row>
    <row r="145" ht="14.25" customHeight="1">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row>
    <row r="146" ht="14.25" customHeight="1">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row>
    <row r="147" ht="14.25" customHeight="1">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row>
    <row r="148" ht="14.25" customHeight="1">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row>
    <row r="149" ht="14.25" customHeigh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row>
    <row r="150" ht="14.25" customHeight="1">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row>
    <row r="151" ht="14.25" customHeight="1">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row>
    <row r="152" ht="14.25" customHeight="1">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row>
    <row r="153" ht="14.25" customHeight="1">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row>
    <row r="154" ht="14.25" customHeight="1">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row>
    <row r="155" ht="14.25" customHeight="1">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row>
    <row r="156" ht="14.25" customHeight="1">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row>
    <row r="157" ht="14.25" customHeight="1">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row>
    <row r="158" ht="14.25" customHeight="1">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row>
    <row r="159" ht="14.25" customHeight="1">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row>
    <row r="160" ht="14.25" customHeight="1">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row>
    <row r="161" ht="14.25" customHeight="1">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row>
    <row r="162" ht="14.25" customHeight="1">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row>
    <row r="163" ht="14.25" customHeight="1">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row>
    <row r="164" ht="14.25" customHeight="1">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row>
    <row r="165" ht="14.25" customHeight="1">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row>
    <row r="166" ht="14.25" customHeight="1">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row>
    <row r="167" ht="14.25" customHeight="1">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row>
    <row r="168" ht="14.25" customHeight="1">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row>
    <row r="169" ht="14.25" customHeight="1">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row>
    <row r="170" ht="14.25" customHeight="1">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row>
    <row r="171" ht="14.25" customHeight="1">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row>
    <row r="172" ht="14.25" customHeight="1">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row>
    <row r="173" ht="14.25" customHeight="1">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row>
    <row r="174" ht="14.25" customHeight="1">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row>
    <row r="175" ht="14.25" customHeight="1">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row>
    <row r="176" ht="14.25" customHeight="1">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row>
    <row r="177" ht="14.25" customHeight="1">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row>
    <row r="178" ht="14.25" customHeight="1">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row>
    <row r="179" ht="14.25" customHeight="1">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row>
    <row r="180" ht="14.25" customHeight="1">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row>
    <row r="181" ht="14.25" customHeight="1">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row>
    <row r="182" ht="14.25" customHeight="1">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row>
    <row r="183" ht="14.25" customHeight="1">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row>
    <row r="184" ht="14.25" customHeight="1">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row>
    <row r="185" ht="14.25" customHeight="1">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row>
    <row r="186" ht="14.25" customHeight="1">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row>
    <row r="187" ht="14.25" customHeight="1">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row>
    <row r="188" ht="14.25" customHeight="1">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row>
    <row r="189" ht="14.25" customHeight="1">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row>
    <row r="190" ht="14.25" customHeight="1">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row>
    <row r="191" ht="14.25" customHeight="1">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row>
    <row r="192" ht="14.25" customHeight="1">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row>
    <row r="193" ht="14.25" customHeight="1">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row>
    <row r="194" ht="14.25" customHeight="1">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row>
    <row r="195" ht="14.25" customHeight="1">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row>
    <row r="196" ht="14.25" customHeight="1">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row>
    <row r="197" ht="14.25" customHeight="1">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row>
    <row r="198" ht="14.25" customHeight="1">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row>
    <row r="199" ht="14.25" customHeight="1">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row>
    <row r="200" ht="14.25" customHeight="1">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row>
    <row r="201" ht="14.25" customHeight="1">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row>
    <row r="202" ht="14.25" customHeight="1">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row>
    <row r="203" ht="14.25" customHeight="1">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row>
    <row r="204" ht="14.25" customHeight="1">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row>
    <row r="205" ht="14.25" customHeight="1">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row>
    <row r="206" ht="14.25" customHeight="1">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row>
    <row r="207" ht="14.25" customHeight="1">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row>
    <row r="208" ht="14.25" customHeight="1">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row>
    <row r="209" ht="14.25" customHeight="1">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row>
    <row r="210" ht="14.25" customHeight="1">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row>
    <row r="211" ht="14.25" customHeight="1">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row>
    <row r="212" ht="14.25" customHeight="1">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row>
    <row r="213" ht="14.25" customHeight="1">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row>
    <row r="214" ht="14.25" customHeight="1">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row>
    <row r="215" ht="14.25" customHeight="1">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row>
    <row r="216" ht="14.25" customHeight="1">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row>
    <row r="217" ht="14.25" customHeight="1">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row>
    <row r="218" ht="14.25" customHeight="1">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row>
    <row r="219" ht="14.25" customHeight="1">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row>
    <row r="220" ht="14.25" customHeight="1">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row>
    <row r="221" ht="14.25" customHeight="1">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row>
    <row r="222" ht="14.25" customHeight="1">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row>
    <row r="223" ht="14.25" customHeight="1">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row>
    <row r="224" ht="14.25" customHeight="1">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row>
    <row r="225" ht="14.25" customHeight="1">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row>
    <row r="226" ht="14.25" customHeight="1">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row>
    <row r="227" ht="14.25" customHeight="1">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row>
    <row r="228" ht="14.25" customHeight="1">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row>
    <row r="229" ht="14.25" customHeight="1">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row>
    <row r="230" ht="14.25" customHeight="1">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row>
    <row r="231" ht="14.25" customHeight="1">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row>
    <row r="232" ht="14.25" customHeight="1">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row>
    <row r="233" ht="14.25" customHeight="1">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row>
    <row r="234" ht="14.25" customHeight="1">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row>
    <row r="235" ht="14.25" customHeight="1">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row>
    <row r="236" ht="14.25" customHeight="1">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row>
    <row r="237" ht="14.25" customHeight="1">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row>
    <row r="238" ht="14.25" customHeight="1">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row>
    <row r="239" ht="14.25" customHeight="1">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row>
    <row r="240" ht="14.25" customHeight="1">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row>
    <row r="241" ht="14.25" customHeight="1">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row>
    <row r="242" ht="14.25" customHeight="1">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row>
    <row r="243" ht="14.25" customHeight="1">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row>
    <row r="244" ht="14.25" customHeight="1">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row>
    <row r="245" ht="14.25" customHeight="1">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row>
    <row r="246" ht="14.25" customHeight="1">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row>
    <row r="247" ht="14.25" customHeight="1">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row>
    <row r="248" ht="14.25" customHeight="1">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row>
    <row r="249" ht="14.25" customHeight="1">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row>
    <row r="250" ht="14.25" customHeight="1">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row>
    <row r="251" ht="14.25" customHeight="1">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row>
    <row r="252" ht="14.25" customHeight="1">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row>
    <row r="253" ht="14.25" customHeight="1">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row>
    <row r="254" ht="14.25"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row>
    <row r="255" ht="14.25" customHeight="1">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row>
    <row r="256" ht="14.25" customHeight="1">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row>
    <row r="257" ht="14.25" customHeight="1">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row>
    <row r="258" ht="14.25" customHeight="1">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row>
    <row r="259" ht="14.25" customHeight="1">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row>
    <row r="260" ht="14.25" customHeight="1">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row>
    <row r="261" ht="14.25" customHeight="1">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row>
    <row r="262" ht="14.25" customHeight="1">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row>
    <row r="263" ht="14.25" customHeight="1">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row>
    <row r="264" ht="14.25" customHeight="1">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row>
    <row r="265" ht="14.25" customHeight="1">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row>
    <row r="266" ht="14.25" customHeight="1">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row>
    <row r="267" ht="14.25" customHeight="1">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row>
    <row r="268" ht="14.25" customHeight="1">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row>
    <row r="269" ht="14.25" customHeight="1">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row>
    <row r="270" ht="14.25" customHeight="1">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row>
    <row r="271" ht="14.25" customHeight="1">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row>
    <row r="272" ht="14.25" customHeight="1">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row>
    <row r="273" ht="14.25" customHeight="1">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row>
    <row r="274" ht="14.25" customHeight="1">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row>
    <row r="275" ht="14.25" customHeight="1">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row>
    <row r="276" ht="14.25" customHeight="1">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row>
    <row r="277" ht="14.25" customHeight="1">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row>
    <row r="278" ht="14.25" customHeight="1">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row>
    <row r="279" ht="14.25" customHeight="1">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row>
    <row r="280" ht="14.25" customHeight="1">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row>
    <row r="281" ht="14.25" customHeight="1">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row>
    <row r="282" ht="14.25" customHeight="1">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row>
    <row r="283" ht="14.25" customHeight="1">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row>
    <row r="284" ht="14.25" customHeight="1">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row>
    <row r="285" ht="14.25" customHeight="1">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row>
    <row r="286" ht="14.25" customHeight="1">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row>
    <row r="287" ht="14.25" customHeight="1">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row>
    <row r="288" ht="14.25" customHeight="1">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row>
    <row r="289" ht="14.25" customHeight="1">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row>
    <row r="290" ht="14.25" customHeight="1">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row>
    <row r="291" ht="14.25" customHeight="1">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row>
    <row r="292" ht="14.25" customHeight="1">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row>
    <row r="293" ht="14.25" customHeight="1">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row>
    <row r="294" ht="14.25" customHeight="1">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row>
    <row r="295" ht="14.25" customHeight="1">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row>
    <row r="296" ht="14.25" customHeight="1">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row>
    <row r="297" ht="14.25" customHeight="1">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row>
    <row r="298" ht="14.25" customHeight="1">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row>
    <row r="299" ht="14.25" customHeight="1">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row>
    <row r="300" ht="14.25" customHeight="1">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row>
    <row r="301" ht="14.25" customHeight="1">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row>
    <row r="302" ht="14.25" customHeight="1">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row>
    <row r="303" ht="14.25" customHeight="1">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row>
    <row r="304" ht="14.25" customHeight="1">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row>
    <row r="305" ht="14.25" customHeight="1">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row>
    <row r="306" ht="14.25" customHeight="1">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row>
    <row r="307" ht="14.25" customHeight="1">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row>
    <row r="308" ht="14.25" customHeight="1">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row>
    <row r="309" ht="14.25" customHeight="1">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row>
    <row r="310" ht="14.25" customHeight="1">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row>
    <row r="311" ht="14.25" customHeight="1">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row>
    <row r="312" ht="14.25" customHeight="1">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row>
    <row r="313" ht="14.25" customHeight="1">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row>
    <row r="314" ht="14.25" customHeight="1">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row>
    <row r="315" ht="14.25" customHeight="1">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row>
    <row r="316" ht="14.25" customHeight="1">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row>
    <row r="317" ht="14.25" customHeight="1">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row>
    <row r="318" ht="14.25" customHeight="1">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row>
    <row r="319" ht="14.25" customHeight="1">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row>
    <row r="320" ht="14.25" customHeight="1">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row>
    <row r="321" ht="14.25" customHeight="1">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row>
    <row r="322" ht="14.25" customHeight="1">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row>
    <row r="323" ht="14.25" customHeight="1">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row>
    <row r="324" ht="14.25" customHeight="1">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row>
    <row r="325" ht="14.25" customHeight="1">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row>
    <row r="326" ht="14.25" customHeight="1">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row>
    <row r="327" ht="14.25" customHeight="1">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row>
    <row r="328" ht="14.25" customHeight="1">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row>
    <row r="329" ht="14.25" customHeight="1">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row>
    <row r="330" ht="14.25" customHeight="1">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row>
    <row r="331" ht="14.25" customHeight="1">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row>
    <row r="332" ht="14.25" customHeight="1">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row>
    <row r="333" ht="14.25" customHeight="1">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row>
    <row r="334" ht="14.25" customHeight="1">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row>
    <row r="335" ht="14.25" customHeight="1">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row>
    <row r="336" ht="14.25" customHeight="1">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row>
    <row r="337" ht="14.25" customHeight="1">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row>
    <row r="338" ht="14.25" customHeight="1">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row>
    <row r="339" ht="14.25" customHeight="1">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row>
    <row r="340" ht="14.25" customHeight="1">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row>
    <row r="341" ht="14.25" customHeight="1">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row>
    <row r="342" ht="14.25" customHeight="1">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row>
    <row r="343" ht="14.25" customHeight="1">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row>
    <row r="344" ht="14.25" customHeight="1">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row>
    <row r="345" ht="14.25" customHeight="1">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row>
    <row r="346" ht="14.25" customHeight="1">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row>
    <row r="347" ht="14.25" customHeight="1">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row>
    <row r="348" ht="14.25" customHeight="1">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row>
    <row r="349" ht="14.25" customHeight="1">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row>
    <row r="350" ht="14.25" customHeight="1">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row>
    <row r="351" ht="14.25" customHeight="1">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row>
    <row r="352" ht="14.25" customHeight="1">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row>
    <row r="353" ht="14.25" customHeight="1">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row>
    <row r="354" ht="14.25" customHeight="1">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row>
    <row r="355" ht="14.25" customHeight="1">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row>
    <row r="356" ht="14.25" customHeight="1">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row>
    <row r="357" ht="14.25" customHeight="1">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row>
    <row r="358" ht="14.25" customHeight="1">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row>
    <row r="359" ht="14.25" customHeight="1">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row>
    <row r="360" ht="14.25" customHeight="1">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row>
    <row r="361" ht="14.25" customHeight="1">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row>
    <row r="362" ht="14.25" customHeight="1">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row>
    <row r="363" ht="14.25" customHeight="1">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row>
    <row r="364" ht="14.25" customHeight="1">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row>
    <row r="365" ht="14.25" customHeight="1">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row>
    <row r="366" ht="14.25" customHeight="1">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row>
    <row r="367" ht="14.25" customHeight="1">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row>
    <row r="368" ht="14.25" customHeight="1">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row>
    <row r="369" ht="14.25" customHeight="1">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row>
    <row r="370" ht="14.25" customHeight="1">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row>
    <row r="371" ht="14.25" customHeight="1">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row>
    <row r="372" ht="14.25" customHeight="1">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row>
    <row r="373" ht="14.25" customHeight="1">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row>
    <row r="374" ht="14.25" customHeight="1">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row>
    <row r="375" ht="14.25" customHeight="1">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row>
    <row r="376" ht="14.25" customHeight="1">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row>
    <row r="377" ht="14.25" customHeight="1">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row>
    <row r="378" ht="14.25" customHeight="1">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row>
    <row r="379" ht="14.25" customHeight="1">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row>
    <row r="380" ht="14.25" customHeight="1">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row>
    <row r="381" ht="14.25" customHeight="1">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row>
    <row r="382" ht="14.25" customHeight="1">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row>
    <row r="383" ht="14.25" customHeight="1">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row>
    <row r="384" ht="14.25" customHeight="1">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row>
    <row r="385" ht="14.25" customHeight="1">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row>
    <row r="386" ht="14.25" customHeight="1">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row>
    <row r="387" ht="14.25" customHeight="1">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row>
    <row r="388" ht="14.25" customHeight="1">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row>
    <row r="389" ht="14.25" customHeight="1">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row>
    <row r="390" ht="14.25" customHeight="1">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row>
    <row r="391" ht="14.25" customHeight="1">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row>
    <row r="392" ht="14.25" customHeight="1">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row>
    <row r="393" ht="14.25" customHeight="1">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row>
    <row r="394" ht="14.25" customHeight="1">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row>
    <row r="395" ht="14.25" customHeight="1">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row>
    <row r="396" ht="14.25" customHeight="1">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row>
    <row r="397" ht="14.25" customHeight="1">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row>
    <row r="398" ht="14.25" customHeight="1">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row>
    <row r="399" ht="14.25" customHeight="1">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row>
    <row r="400" ht="14.25" customHeight="1">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row>
    <row r="401" ht="14.25" customHeight="1">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row>
    <row r="402" ht="14.25" customHeight="1">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row>
    <row r="403" ht="14.25" customHeight="1">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row>
    <row r="404" ht="14.25" customHeight="1">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row>
    <row r="405" ht="14.25" customHeight="1">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row>
    <row r="406" ht="14.25" customHeight="1">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row>
    <row r="407" ht="14.25" customHeight="1">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row>
    <row r="408" ht="14.25" customHeight="1">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row>
    <row r="409" ht="14.25" customHeight="1">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row>
    <row r="410" ht="14.25" customHeight="1">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row>
    <row r="411" ht="14.25" customHeight="1">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row>
    <row r="412" ht="14.25" customHeight="1">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row>
    <row r="413" ht="14.25" customHeight="1">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row>
    <row r="414" ht="14.25" customHeight="1">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row>
    <row r="415" ht="14.25" customHeight="1">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row>
    <row r="416" ht="14.25" customHeight="1">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row>
    <row r="417" ht="14.25" customHeight="1">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row>
    <row r="418" ht="14.25" customHeight="1">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row>
    <row r="419" ht="14.25" customHeight="1">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row>
    <row r="420" ht="14.25" customHeight="1">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row>
    <row r="421" ht="14.25" customHeight="1">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row>
    <row r="422" ht="14.25" customHeight="1">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row>
    <row r="423" ht="14.25" customHeight="1">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row>
    <row r="424" ht="14.25" customHeight="1">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row>
    <row r="425" ht="14.25" customHeight="1">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row>
    <row r="426" ht="14.25" customHeight="1">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row>
    <row r="427" ht="14.25" customHeight="1">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row>
    <row r="428" ht="14.25" customHeight="1">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row>
    <row r="429" ht="14.25" customHeight="1">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row>
    <row r="430" ht="14.25" customHeight="1">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row>
    <row r="431" ht="14.25" customHeight="1">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row>
    <row r="432" ht="14.25" customHeight="1">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row>
    <row r="433" ht="14.25" customHeight="1">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row>
    <row r="434" ht="14.25" customHeight="1">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row>
    <row r="435" ht="14.25" customHeight="1">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row>
    <row r="436" ht="14.25" customHeight="1">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row>
    <row r="437" ht="14.25" customHeight="1">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row>
    <row r="438" ht="14.25" customHeight="1">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row>
    <row r="439" ht="14.25" customHeight="1">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row>
    <row r="440" ht="14.25" customHeight="1">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row>
    <row r="441" ht="14.25" customHeight="1">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row>
    <row r="442" ht="14.25" customHeight="1">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row>
    <row r="443" ht="14.25" customHeight="1">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row>
    <row r="444" ht="14.25" customHeight="1">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row>
    <row r="445" ht="14.25" customHeight="1">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row>
    <row r="446" ht="14.25" customHeight="1">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row>
    <row r="447" ht="14.25" customHeight="1">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row>
    <row r="448" ht="14.25" customHeight="1">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row>
    <row r="449" ht="14.25" customHeight="1">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row>
    <row r="450" ht="14.25" customHeight="1">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row>
    <row r="451" ht="14.25" customHeight="1">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row>
    <row r="452" ht="14.25" customHeight="1">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row>
    <row r="453" ht="14.25" customHeight="1">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row>
    <row r="454" ht="14.25" customHeight="1">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row>
    <row r="455" ht="14.25" customHeight="1">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row>
    <row r="456" ht="14.25" customHeight="1">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row>
    <row r="457" ht="14.25" customHeight="1">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row>
    <row r="458" ht="14.25" customHeight="1">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row>
    <row r="459" ht="14.25" customHeight="1">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row>
    <row r="460" ht="14.25" customHeight="1">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row>
    <row r="461" ht="14.25" customHeight="1">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row>
    <row r="462" ht="14.25" customHeight="1">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row>
    <row r="463" ht="14.25" customHeight="1">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row>
    <row r="464" ht="14.25" customHeight="1">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row>
    <row r="465" ht="14.25" customHeight="1">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row>
    <row r="466" ht="14.25" customHeight="1">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row>
    <row r="467" ht="14.25" customHeight="1">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row>
    <row r="468" ht="14.25" customHeight="1">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row>
    <row r="469" ht="14.25" customHeight="1">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row>
    <row r="470" ht="14.25" customHeight="1">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row>
    <row r="471" ht="14.25" customHeight="1">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row>
    <row r="472" ht="14.25" customHeight="1">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row>
    <row r="473" ht="14.25" customHeight="1">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row>
    <row r="474" ht="14.25" customHeight="1">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row>
    <row r="475" ht="14.25" customHeight="1">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row>
    <row r="476" ht="14.25" customHeight="1">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row>
    <row r="477" ht="14.25" customHeight="1">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row>
    <row r="478" ht="14.25" customHeight="1">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row>
    <row r="479" ht="14.25" customHeight="1">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row>
    <row r="480" ht="14.25" customHeight="1">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row>
    <row r="481" ht="14.25" customHeight="1">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row>
    <row r="482" ht="14.25" customHeight="1">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row>
    <row r="483" ht="14.25" customHeight="1">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row>
    <row r="484" ht="14.25" customHeight="1">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row>
    <row r="485" ht="14.25" customHeight="1">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row>
    <row r="486" ht="14.25" customHeight="1">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row>
    <row r="487" ht="14.25" customHeight="1">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row>
    <row r="488" ht="14.25" customHeight="1">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row>
    <row r="489" ht="14.2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row>
    <row r="490" ht="14.2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row>
    <row r="491" ht="14.2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row>
    <row r="492" ht="14.2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row>
    <row r="493" ht="14.2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row>
    <row r="494" ht="14.2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row>
    <row r="495" ht="14.2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row>
    <row r="496" ht="14.2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row>
    <row r="497" ht="14.2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row>
    <row r="498" ht="14.2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row>
    <row r="499" ht="14.2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row>
    <row r="500" ht="14.2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row>
    <row r="501" ht="14.2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row>
    <row r="502" ht="14.2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row>
    <row r="503" ht="14.2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row>
    <row r="504" ht="14.2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row>
    <row r="505" ht="14.2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row>
    <row r="506" ht="14.2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row>
    <row r="507" ht="14.2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row>
    <row r="508" ht="14.2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row>
    <row r="509" ht="14.2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row>
    <row r="510" ht="14.2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row>
    <row r="511" ht="14.2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row>
    <row r="512" ht="14.2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row>
    <row r="513" ht="14.2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row>
    <row r="514" ht="14.2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row>
    <row r="515" ht="14.2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row>
    <row r="516" ht="14.2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row>
    <row r="517" ht="14.2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row>
    <row r="518" ht="14.2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row>
    <row r="519" ht="14.2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row>
    <row r="520" ht="14.2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row>
    <row r="521" ht="14.2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row>
    <row r="522" ht="14.2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row>
    <row r="523" ht="14.2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row>
    <row r="524" ht="14.2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row>
    <row r="525" ht="14.2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row>
    <row r="526" ht="14.2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row>
    <row r="527" ht="14.2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row>
    <row r="528" ht="14.2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row>
    <row r="529" ht="14.2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row>
    <row r="530" ht="14.2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row>
    <row r="531" ht="14.2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row>
    <row r="532" ht="14.2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row>
    <row r="533" ht="14.2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row>
    <row r="534" ht="14.2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row>
    <row r="535" ht="14.2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row>
    <row r="536" ht="14.2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row>
    <row r="537" ht="14.2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row>
    <row r="538" ht="14.2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row>
    <row r="539" ht="14.2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row>
    <row r="540" ht="14.2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row>
    <row r="541" ht="14.2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row>
    <row r="542" ht="14.2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row>
    <row r="543" ht="14.2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row>
    <row r="544" ht="14.2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row>
    <row r="545" ht="14.2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row>
    <row r="546" ht="14.2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row>
    <row r="547" ht="14.2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row>
    <row r="548" ht="14.2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row>
    <row r="549" ht="14.2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row>
    <row r="550" ht="14.2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row>
    <row r="551" ht="14.2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row>
    <row r="552" ht="14.2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row>
    <row r="553" ht="14.2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row>
    <row r="554" ht="14.2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row>
    <row r="555" ht="14.2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row>
    <row r="556" ht="14.2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row>
    <row r="557" ht="14.2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row>
    <row r="558" ht="14.2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row>
    <row r="559" ht="14.2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row>
    <row r="560" ht="14.2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row>
    <row r="561" ht="14.2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row>
    <row r="562" ht="14.2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row>
    <row r="563" ht="14.2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row>
    <row r="564" ht="14.2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row>
    <row r="565" ht="14.2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row>
    <row r="566" ht="14.2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row>
    <row r="567" ht="14.2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row>
    <row r="568" ht="14.2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row>
    <row r="569" ht="14.2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row>
    <row r="570" ht="14.2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row>
    <row r="571" ht="14.2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row>
    <row r="572" ht="14.2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row>
    <row r="573" ht="14.2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row>
    <row r="574" ht="14.2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row>
    <row r="575" ht="14.2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row>
    <row r="576" ht="14.2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row>
    <row r="577" ht="14.2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row>
    <row r="578" ht="14.2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row>
    <row r="579" ht="14.2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row>
    <row r="580" ht="14.2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row>
    <row r="581" ht="14.2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row>
    <row r="582" ht="14.2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row>
    <row r="583" ht="14.2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row>
    <row r="584" ht="14.2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row>
    <row r="585" ht="14.2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row>
    <row r="586" ht="14.2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row>
    <row r="587" ht="14.2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row>
    <row r="588" ht="14.2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row>
    <row r="589" ht="14.2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row>
    <row r="590" ht="14.2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row>
    <row r="591" ht="14.2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row>
    <row r="592" ht="14.2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row>
    <row r="593" ht="14.2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row>
    <row r="594" ht="14.2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row>
    <row r="595" ht="14.2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row>
    <row r="596" ht="14.2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row>
    <row r="597" ht="14.2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row>
    <row r="598" ht="14.2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row>
    <row r="599" ht="14.2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row>
    <row r="600" ht="14.2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row>
    <row r="601" ht="14.2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row>
    <row r="602" ht="14.2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row>
    <row r="603" ht="14.2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row>
    <row r="604" ht="14.2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row>
    <row r="605" ht="14.2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row>
    <row r="606" ht="14.2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row>
    <row r="607" ht="14.2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row>
    <row r="608" ht="14.2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row>
    <row r="609" ht="14.2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row>
    <row r="610" ht="14.2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row>
    <row r="611" ht="14.2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row>
    <row r="612" ht="14.2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row>
    <row r="613" ht="14.2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row>
    <row r="614" ht="14.2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row>
    <row r="615" ht="14.2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row>
    <row r="616" ht="14.2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row>
    <row r="617" ht="14.2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row>
    <row r="618" ht="14.2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row>
    <row r="619" ht="14.2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row>
    <row r="620" ht="14.2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row>
    <row r="621" ht="14.2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row>
    <row r="622" ht="14.2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row>
    <row r="623" ht="14.2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row>
    <row r="624" ht="14.2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row>
    <row r="625" ht="14.2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row>
    <row r="626" ht="14.2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row>
    <row r="627" ht="14.2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row>
    <row r="628" ht="14.2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row>
    <row r="629" ht="14.2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row>
    <row r="630" ht="14.2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row>
    <row r="631" ht="14.2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row>
    <row r="632" ht="14.2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row>
    <row r="633" ht="14.2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row>
    <row r="634" ht="14.2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row>
    <row r="635" ht="14.2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row>
    <row r="636" ht="14.2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row>
    <row r="637" ht="14.2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row>
    <row r="638" ht="14.2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row>
    <row r="639" ht="14.2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row>
    <row r="640" ht="14.2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row>
    <row r="641" ht="14.2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row>
    <row r="642" ht="14.2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row>
    <row r="643" ht="14.2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row>
    <row r="644" ht="14.2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row>
    <row r="645" ht="14.2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row>
    <row r="646" ht="14.2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row>
    <row r="647" ht="14.2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row>
    <row r="648" ht="14.2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row>
    <row r="649" ht="14.2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row>
    <row r="650" ht="14.2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row>
    <row r="651" ht="14.2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row>
    <row r="652" ht="14.2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row>
    <row r="653" ht="14.2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row>
    <row r="654" ht="14.2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row>
    <row r="655" ht="14.2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row>
    <row r="656" ht="14.2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row>
    <row r="657" ht="14.2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row>
    <row r="658" ht="14.2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row>
    <row r="659" ht="14.2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row>
    <row r="660" ht="14.2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row>
    <row r="661" ht="14.2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row>
    <row r="662" ht="14.2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row>
    <row r="663" ht="14.2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row>
    <row r="664" ht="14.2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row>
    <row r="665" ht="14.2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row>
    <row r="666" ht="14.2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row>
    <row r="667" ht="14.2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row>
    <row r="668" ht="14.2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row>
    <row r="669" ht="14.2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row>
    <row r="670" ht="14.2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row>
    <row r="671" ht="14.2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row>
    <row r="672" ht="14.2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row>
    <row r="673" ht="14.2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row>
    <row r="674" ht="14.2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row>
    <row r="675" ht="14.2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row>
    <row r="676" ht="14.2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row>
    <row r="677" ht="14.2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row>
    <row r="678" ht="14.2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row>
    <row r="679" ht="14.2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row>
    <row r="680" ht="14.2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row>
    <row r="681" ht="14.2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row>
    <row r="682" ht="14.2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row>
    <row r="683" ht="14.2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row>
    <row r="684" ht="14.2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row>
    <row r="685" ht="14.2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row>
    <row r="686" ht="14.2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row>
    <row r="687" ht="14.2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row>
    <row r="688" ht="14.2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row>
    <row r="689" ht="14.2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row>
    <row r="690" ht="14.2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row>
    <row r="691" ht="14.2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row>
    <row r="692" ht="14.2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row>
    <row r="693" ht="14.2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row>
    <row r="694" ht="14.2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row>
    <row r="695" ht="14.2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row>
    <row r="696" ht="14.2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row>
    <row r="697" ht="14.2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row>
    <row r="698" ht="14.2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row>
    <row r="699" ht="14.2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row>
    <row r="700" ht="14.2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row>
    <row r="701" ht="14.2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row>
    <row r="702" ht="14.2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row>
    <row r="703" ht="14.2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row>
    <row r="704" ht="14.2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row>
    <row r="705" ht="14.2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row>
    <row r="706" ht="14.2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row>
    <row r="707" ht="14.2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row>
    <row r="708" ht="14.2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row>
    <row r="709" ht="14.2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row>
    <row r="710" ht="14.2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row>
    <row r="711" ht="14.2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row>
    <row r="712" ht="14.2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row>
    <row r="713" ht="14.2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row>
    <row r="714" ht="14.2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row>
    <row r="715" ht="14.2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row>
    <row r="716" ht="14.2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row>
    <row r="717" ht="14.2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row>
    <row r="718" ht="14.2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row>
    <row r="719" ht="14.2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row>
    <row r="720" ht="14.2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row>
    <row r="721" ht="14.2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row>
    <row r="722" ht="14.2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row>
    <row r="723" ht="14.2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row>
    <row r="724" ht="14.2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row>
    <row r="725" ht="14.2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row>
    <row r="726" ht="14.2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row>
    <row r="727" ht="14.2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row>
    <row r="728" ht="14.2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row>
    <row r="729" ht="14.2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row>
    <row r="730" ht="14.2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row>
    <row r="731" ht="14.2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row>
    <row r="732" ht="14.2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row>
    <row r="733" ht="14.2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row>
    <row r="734" ht="14.2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row>
    <row r="735" ht="14.2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row>
    <row r="736" ht="14.2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row>
    <row r="737" ht="14.2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row>
    <row r="738" ht="14.2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row>
    <row r="739" ht="14.2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row>
    <row r="740" ht="14.2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row>
    <row r="741" ht="14.2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row>
    <row r="742" ht="14.2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row>
    <row r="743" ht="14.2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row>
    <row r="744" ht="14.2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row>
    <row r="745" ht="14.2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row>
    <row r="746" ht="14.2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row>
    <row r="747" ht="14.2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row>
    <row r="748" ht="14.2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row>
    <row r="749" ht="14.2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row>
    <row r="750" ht="14.2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row>
    <row r="751" ht="14.2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row>
    <row r="752" ht="14.2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row>
    <row r="753" ht="14.2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row>
    <row r="754" ht="14.2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row>
    <row r="755" ht="14.2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row>
    <row r="756" ht="14.2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row>
    <row r="757" ht="14.2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row>
    <row r="758" ht="14.2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row>
    <row r="759" ht="14.2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row>
    <row r="760" ht="14.2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row>
    <row r="761" ht="14.2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row>
    <row r="762" ht="14.2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row>
    <row r="763" ht="14.2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row>
    <row r="764" ht="14.2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row>
    <row r="765" ht="14.2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row>
    <row r="766" ht="14.2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row>
    <row r="767" ht="14.2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row>
    <row r="768" ht="14.2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row>
    <row r="769" ht="14.2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row>
    <row r="770" ht="14.2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row>
    <row r="771" ht="14.2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row>
    <row r="772" ht="14.2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row>
    <row r="773" ht="14.2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row>
    <row r="774" ht="14.2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row>
    <row r="775" ht="14.2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row>
    <row r="776" ht="14.2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row>
    <row r="777" ht="14.2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row>
    <row r="778" ht="14.2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row>
    <row r="779" ht="14.2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row>
    <row r="780" ht="14.2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row>
    <row r="781" ht="14.2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row>
    <row r="782" ht="14.2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row>
    <row r="783" ht="14.2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row>
    <row r="784" ht="14.2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row>
    <row r="785" ht="14.2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row>
    <row r="786" ht="14.2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row>
    <row r="787" ht="14.2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row>
    <row r="788" ht="14.2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row>
    <row r="789" ht="14.2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row>
    <row r="790" ht="14.2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row>
    <row r="791" ht="14.2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row>
    <row r="792" ht="14.2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row>
    <row r="793" ht="14.2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row>
    <row r="794" ht="14.2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row>
    <row r="795" ht="14.2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row>
    <row r="796" ht="14.2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row>
    <row r="797" ht="14.2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row>
    <row r="798" ht="14.2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row>
    <row r="799" ht="14.2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row>
    <row r="800" ht="14.2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row>
    <row r="801" ht="14.2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row>
    <row r="802" ht="14.2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row>
    <row r="803" ht="14.2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row>
    <row r="804" ht="14.2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row>
    <row r="805" ht="14.2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row>
    <row r="806" ht="14.2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row>
    <row r="807" ht="14.2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row>
    <row r="808" ht="14.2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row>
    <row r="809" ht="14.2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row>
    <row r="810" ht="14.2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row>
    <row r="811" ht="14.2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row>
    <row r="812" ht="14.2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row>
    <row r="813" ht="14.2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row>
    <row r="814" ht="14.2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row>
    <row r="815" ht="14.2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row>
    <row r="816" ht="14.2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row>
    <row r="817" ht="14.2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row>
    <row r="818" ht="14.2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row>
    <row r="819" ht="14.2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row>
    <row r="820" ht="14.2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row>
    <row r="821" ht="14.2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row>
    <row r="822" ht="14.2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row>
    <row r="823" ht="14.2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row>
    <row r="824" ht="14.2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row>
    <row r="825" ht="14.2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row>
    <row r="826" ht="14.2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row>
    <row r="827" ht="14.2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row>
    <row r="828" ht="14.2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row>
    <row r="829" ht="14.2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row>
    <row r="830" ht="14.2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row>
    <row r="831" ht="14.2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row>
    <row r="832" ht="14.2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row>
    <row r="833" ht="14.2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row>
    <row r="834" ht="14.2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row>
    <row r="835" ht="14.2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row>
    <row r="836" ht="14.2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row>
    <row r="837" ht="14.2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row>
    <row r="838" ht="14.2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row>
    <row r="839" ht="14.2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row>
    <row r="840" ht="14.2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row>
    <row r="841" ht="14.2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row>
    <row r="842" ht="14.2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row>
    <row r="843" ht="14.2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row>
    <row r="844" ht="14.2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row>
    <row r="845" ht="14.2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row>
    <row r="846" ht="14.2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row>
    <row r="847" ht="14.2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row>
    <row r="848" ht="14.2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row>
    <row r="849" ht="14.2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row>
    <row r="850" ht="14.2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row>
    <row r="851" ht="14.2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row>
    <row r="852" ht="14.2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row>
    <row r="853" ht="14.2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row>
    <row r="854" ht="14.2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row>
    <row r="855" ht="14.2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row>
    <row r="856" ht="14.2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row>
    <row r="857" ht="14.2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row>
    <row r="858" ht="14.2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row>
    <row r="859" ht="14.2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row>
    <row r="860" ht="14.2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row>
    <row r="861" ht="14.2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row>
    <row r="862" ht="14.2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row>
    <row r="863" ht="14.2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row>
    <row r="864" ht="14.2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row>
    <row r="865" ht="14.2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row>
    <row r="866" ht="14.2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row>
    <row r="867" ht="14.2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row>
    <row r="868" ht="14.2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row>
    <row r="869" ht="14.2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row>
    <row r="870" ht="14.2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row>
    <row r="871" ht="14.2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row>
    <row r="872" ht="14.2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row>
    <row r="873" ht="14.2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row>
    <row r="874" ht="14.2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row>
    <row r="875" ht="14.2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row>
    <row r="876" ht="14.2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row>
    <row r="877" ht="14.2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row>
    <row r="878" ht="14.2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row>
    <row r="879" ht="14.2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row>
    <row r="880" ht="14.2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row>
    <row r="881" ht="14.2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row>
    <row r="882" ht="14.2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row>
    <row r="883" ht="14.2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row>
    <row r="884" ht="14.2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row>
    <row r="885" ht="14.2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row>
    <row r="886" ht="14.2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row>
    <row r="887" ht="14.2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row>
    <row r="888" ht="14.2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row>
    <row r="889" ht="14.2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row>
    <row r="890" ht="14.2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row>
    <row r="891" ht="14.2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row>
    <row r="892" ht="14.2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row>
    <row r="893" ht="14.2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row>
    <row r="894" ht="14.2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row>
    <row r="895" ht="14.2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row>
    <row r="896" ht="14.2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row>
    <row r="897" ht="14.2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row>
    <row r="898" ht="14.2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row>
    <row r="899" ht="14.2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row>
    <row r="900" ht="14.2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row>
    <row r="901" ht="14.2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row>
    <row r="902" ht="14.2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row>
    <row r="903" ht="14.2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row>
    <row r="904" ht="14.2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row>
    <row r="905" ht="14.2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row>
    <row r="906" ht="14.2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row>
    <row r="907" ht="14.2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row>
    <row r="908" ht="14.2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row>
    <row r="909" ht="14.2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row>
    <row r="910" ht="14.2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row>
    <row r="911" ht="14.2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row>
    <row r="912" ht="14.2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row>
    <row r="913" ht="14.2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row>
    <row r="914" ht="14.2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row>
    <row r="915" ht="14.2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row>
    <row r="916" ht="14.2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row>
    <row r="917" ht="14.2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row>
    <row r="918" ht="14.2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row>
    <row r="919" ht="14.2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row>
    <row r="920" ht="14.2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row>
    <row r="921" ht="14.2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row>
    <row r="922" ht="14.2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row>
    <row r="923" ht="14.2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row>
    <row r="924" ht="14.2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row>
    <row r="925" ht="14.2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row>
    <row r="926" ht="14.2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row>
    <row r="927" ht="14.2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row>
    <row r="928" ht="14.2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row>
    <row r="929" ht="14.2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row>
    <row r="930" ht="14.2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row>
    <row r="931" ht="14.2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row>
    <row r="932" ht="14.2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row>
    <row r="933" ht="14.2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row>
    <row r="934" ht="14.2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row>
    <row r="935" ht="14.2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row>
    <row r="936" ht="14.2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row>
    <row r="937" ht="14.2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row>
    <row r="938" ht="14.2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row>
    <row r="939" ht="14.2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row>
    <row r="940" ht="14.2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row>
    <row r="941" ht="14.2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row>
    <row r="942" ht="14.2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row>
    <row r="943" ht="14.2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row>
    <row r="944" ht="14.2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row>
    <row r="945" ht="14.2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row>
    <row r="946" ht="14.2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row>
    <row r="947" ht="14.2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row>
    <row r="948" ht="14.2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row>
    <row r="949" ht="14.2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row>
    <row r="950" ht="14.2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row>
    <row r="951" ht="14.2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row>
    <row r="952" ht="14.2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row>
    <row r="953" ht="14.2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row>
    <row r="954" ht="14.2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row>
    <row r="955" ht="14.2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row>
    <row r="956" ht="14.2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row>
    <row r="957" ht="14.2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row>
    <row r="958" ht="14.2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row>
    <row r="959" ht="14.2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row>
    <row r="960" ht="14.2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row>
    <row r="961" ht="14.2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row>
    <row r="962" ht="14.2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row>
    <row r="963" ht="14.2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row>
    <row r="964" ht="14.2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row>
    <row r="965" ht="14.2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row>
    <row r="966" ht="14.2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row>
    <row r="967" ht="14.2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row>
    <row r="968" ht="14.2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row>
    <row r="969" ht="14.2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row>
    <row r="970" ht="14.2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row>
    <row r="971" ht="14.2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row>
    <row r="972" ht="14.2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row>
    <row r="973" ht="14.2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row>
    <row r="974" ht="14.2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row>
    <row r="975" ht="14.2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row>
    <row r="976" ht="14.2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row>
    <row r="977" ht="14.2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row>
    <row r="978" ht="14.2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row>
    <row r="979" ht="14.2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row>
    <row r="980" ht="14.2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row>
    <row r="981" ht="14.2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row>
    <row r="982" ht="14.2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row>
    <row r="983" ht="14.2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row>
    <row r="984" ht="14.2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row>
    <row r="985" ht="14.2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row>
    <row r="986" ht="14.2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row>
    <row r="987" ht="14.2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c r="AA987" s="179"/>
      <c r="AB987" s="179"/>
      <c r="AC987" s="179"/>
      <c r="AD987" s="179"/>
      <c r="AE987" s="179"/>
      <c r="AF987" s="179"/>
      <c r="AG987" s="179"/>
    </row>
    <row r="988" ht="14.2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row>
    <row r="989" ht="14.2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row>
    <row r="990" ht="14.2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row>
    <row r="991" ht="14.2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row>
    <row r="992" ht="14.2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row>
    <row r="993" ht="14.2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c r="AA993" s="179"/>
      <c r="AB993" s="179"/>
      <c r="AC993" s="179"/>
      <c r="AD993" s="179"/>
      <c r="AE993" s="179"/>
      <c r="AF993" s="179"/>
      <c r="AG993" s="179"/>
    </row>
    <row r="994" ht="14.2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row>
    <row r="995" ht="14.2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row>
    <row r="996" ht="14.2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row>
    <row r="997" ht="14.2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row>
    <row r="998" ht="14.2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row>
    <row r="999" ht="14.2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row>
    <row r="1000" ht="14.25" customHeight="1">
      <c r="A1000" s="179"/>
      <c r="B1000" s="179"/>
      <c r="C1000" s="17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row>
  </sheetData>
  <mergeCells count="253">
    <mergeCell ref="B2:AB2"/>
    <mergeCell ref="B3:AB7"/>
    <mergeCell ref="B9:AB9"/>
    <mergeCell ref="B10:AB10"/>
    <mergeCell ref="C11:AA18"/>
    <mergeCell ref="B20:AB20"/>
    <mergeCell ref="C21:AA24"/>
    <mergeCell ref="W32:Y32"/>
    <mergeCell ref="Z32:AB32"/>
    <mergeCell ref="B26:AB26"/>
    <mergeCell ref="B27:AB28"/>
    <mergeCell ref="B29:AB29"/>
    <mergeCell ref="B30:V31"/>
    <mergeCell ref="W30:Y31"/>
    <mergeCell ref="Z30:AB31"/>
    <mergeCell ref="B32:V32"/>
    <mergeCell ref="W35:Y35"/>
    <mergeCell ref="Z35:AB35"/>
    <mergeCell ref="B33:V33"/>
    <mergeCell ref="W33:Y33"/>
    <mergeCell ref="Z33:AB33"/>
    <mergeCell ref="B34:V34"/>
    <mergeCell ref="W34:Y34"/>
    <mergeCell ref="Z34:AB34"/>
    <mergeCell ref="B35:V35"/>
    <mergeCell ref="W38:Y38"/>
    <mergeCell ref="Z38:AB38"/>
    <mergeCell ref="B36:V36"/>
    <mergeCell ref="W36:Y36"/>
    <mergeCell ref="Z36:AB36"/>
    <mergeCell ref="B37:V37"/>
    <mergeCell ref="W37:Y37"/>
    <mergeCell ref="Z37:AB37"/>
    <mergeCell ref="B38:V38"/>
    <mergeCell ref="B48:V48"/>
    <mergeCell ref="W48:Y48"/>
    <mergeCell ref="Z48:AB48"/>
    <mergeCell ref="B49:V49"/>
    <mergeCell ref="W49:Y49"/>
    <mergeCell ref="Z49:AB49"/>
    <mergeCell ref="B50:F51"/>
    <mergeCell ref="G50:AB51"/>
    <mergeCell ref="B52:AB52"/>
    <mergeCell ref="B53:AB53"/>
    <mergeCell ref="B54:AB55"/>
    <mergeCell ref="B56:AB56"/>
    <mergeCell ref="W57:Y58"/>
    <mergeCell ref="Z57:AB58"/>
    <mergeCell ref="W41:Y41"/>
    <mergeCell ref="Z41:AB41"/>
    <mergeCell ref="B39:V39"/>
    <mergeCell ref="W39:Y39"/>
    <mergeCell ref="Z39:AB39"/>
    <mergeCell ref="B40:V40"/>
    <mergeCell ref="W40:Y40"/>
    <mergeCell ref="Z40:AB40"/>
    <mergeCell ref="B41:V41"/>
    <mergeCell ref="W44:Y44"/>
    <mergeCell ref="Z44:AB44"/>
    <mergeCell ref="B42:V42"/>
    <mergeCell ref="W42:Y42"/>
    <mergeCell ref="Z42:AB42"/>
    <mergeCell ref="B43:V43"/>
    <mergeCell ref="W43:Y43"/>
    <mergeCell ref="Z43:AB43"/>
    <mergeCell ref="B44:V44"/>
    <mergeCell ref="W47:Y47"/>
    <mergeCell ref="Z47:AB47"/>
    <mergeCell ref="B45:V45"/>
    <mergeCell ref="W45:Y45"/>
    <mergeCell ref="Z45:AB45"/>
    <mergeCell ref="B46:V46"/>
    <mergeCell ref="W46:Y46"/>
    <mergeCell ref="Z46:AB46"/>
    <mergeCell ref="B47:V47"/>
    <mergeCell ref="B57:V58"/>
    <mergeCell ref="B59:V59"/>
    <mergeCell ref="W59:Y59"/>
    <mergeCell ref="Z59:AB59"/>
    <mergeCell ref="B60:V60"/>
    <mergeCell ref="W60:Y60"/>
    <mergeCell ref="Z60:AB60"/>
    <mergeCell ref="W72:Y72"/>
    <mergeCell ref="Z72:AB72"/>
    <mergeCell ref="B70:V70"/>
    <mergeCell ref="W70:Y70"/>
    <mergeCell ref="Z70:AB70"/>
    <mergeCell ref="B71:V71"/>
    <mergeCell ref="W71:Y71"/>
    <mergeCell ref="Z71:AB71"/>
    <mergeCell ref="B72:V72"/>
    <mergeCell ref="W82:Y82"/>
    <mergeCell ref="Z82:AB82"/>
    <mergeCell ref="B80:V80"/>
    <mergeCell ref="W80:Y80"/>
    <mergeCell ref="Z80:AB80"/>
    <mergeCell ref="B81:V81"/>
    <mergeCell ref="W81:Y81"/>
    <mergeCell ref="Z81:AB81"/>
    <mergeCell ref="B82:V82"/>
    <mergeCell ref="W85:Y85"/>
    <mergeCell ref="Z85:AB85"/>
    <mergeCell ref="B83:V83"/>
    <mergeCell ref="W83:Y83"/>
    <mergeCell ref="Z83:AB83"/>
    <mergeCell ref="B84:V84"/>
    <mergeCell ref="W84:Y84"/>
    <mergeCell ref="Z84:AB84"/>
    <mergeCell ref="B85:V85"/>
    <mergeCell ref="W88:Y88"/>
    <mergeCell ref="Z88:AB88"/>
    <mergeCell ref="B86:V86"/>
    <mergeCell ref="W86:Y86"/>
    <mergeCell ref="Z86:AB86"/>
    <mergeCell ref="B87:V87"/>
    <mergeCell ref="W87:Y87"/>
    <mergeCell ref="Z87:AB87"/>
    <mergeCell ref="B88:V88"/>
    <mergeCell ref="B102:V102"/>
    <mergeCell ref="W102:Y102"/>
    <mergeCell ref="Z102:AB102"/>
    <mergeCell ref="B103:V103"/>
    <mergeCell ref="W103:Y103"/>
    <mergeCell ref="Z103:AB103"/>
    <mergeCell ref="B104:F105"/>
    <mergeCell ref="G104:AB105"/>
    <mergeCell ref="B107:AB107"/>
    <mergeCell ref="B108:AB109"/>
    <mergeCell ref="B110:AB110"/>
    <mergeCell ref="B111:V112"/>
    <mergeCell ref="W111:Y112"/>
    <mergeCell ref="Z111:AB112"/>
    <mergeCell ref="W125:Y125"/>
    <mergeCell ref="Z125:AB125"/>
    <mergeCell ref="B123:V123"/>
    <mergeCell ref="W123:Y123"/>
    <mergeCell ref="Z123:AB123"/>
    <mergeCell ref="B124:V124"/>
    <mergeCell ref="W124:Y124"/>
    <mergeCell ref="Z124:AB124"/>
    <mergeCell ref="B125:V125"/>
    <mergeCell ref="W128:Y128"/>
    <mergeCell ref="Z128:AB128"/>
    <mergeCell ref="B126:V126"/>
    <mergeCell ref="W126:Y126"/>
    <mergeCell ref="Z126:AB126"/>
    <mergeCell ref="B127:V127"/>
    <mergeCell ref="W127:Y127"/>
    <mergeCell ref="Z127:AB127"/>
    <mergeCell ref="B128:V128"/>
    <mergeCell ref="W63:Y63"/>
    <mergeCell ref="Z63:AB63"/>
    <mergeCell ref="B61:V61"/>
    <mergeCell ref="W61:Y61"/>
    <mergeCell ref="Z61:AB61"/>
    <mergeCell ref="B62:V62"/>
    <mergeCell ref="W62:Y62"/>
    <mergeCell ref="Z62:AB62"/>
    <mergeCell ref="B63:V63"/>
    <mergeCell ref="W66:Y66"/>
    <mergeCell ref="Z66:AB66"/>
    <mergeCell ref="B64:V64"/>
    <mergeCell ref="W64:Y64"/>
    <mergeCell ref="Z64:AB64"/>
    <mergeCell ref="B65:V65"/>
    <mergeCell ref="W65:Y65"/>
    <mergeCell ref="Z65:AB65"/>
    <mergeCell ref="B66:V66"/>
    <mergeCell ref="W69:Y69"/>
    <mergeCell ref="Z69:AB69"/>
    <mergeCell ref="B67:V67"/>
    <mergeCell ref="W67:Y67"/>
    <mergeCell ref="Z67:AB67"/>
    <mergeCell ref="B68:V68"/>
    <mergeCell ref="W68:Y68"/>
    <mergeCell ref="Z68:AB68"/>
    <mergeCell ref="B69:V69"/>
    <mergeCell ref="B129:F130"/>
    <mergeCell ref="G129:AB130"/>
    <mergeCell ref="E135:AB144"/>
    <mergeCell ref="B73:V73"/>
    <mergeCell ref="W73:Y73"/>
    <mergeCell ref="Z73:AB73"/>
    <mergeCell ref="B74:F75"/>
    <mergeCell ref="G74:AB75"/>
    <mergeCell ref="W76:Y77"/>
    <mergeCell ref="Z76:AB77"/>
    <mergeCell ref="B76:V77"/>
    <mergeCell ref="B78:V78"/>
    <mergeCell ref="W78:Y78"/>
    <mergeCell ref="Z78:AB78"/>
    <mergeCell ref="B79:V79"/>
    <mergeCell ref="W79:Y79"/>
    <mergeCell ref="Z79:AB79"/>
    <mergeCell ref="W91:Y91"/>
    <mergeCell ref="Z91:AB91"/>
    <mergeCell ref="B89:V89"/>
    <mergeCell ref="W89:Y89"/>
    <mergeCell ref="Z89:AB89"/>
    <mergeCell ref="B90:V90"/>
    <mergeCell ref="W90:Y90"/>
    <mergeCell ref="Z90:AB90"/>
    <mergeCell ref="B91:V91"/>
    <mergeCell ref="B92:V92"/>
    <mergeCell ref="W92:Y92"/>
    <mergeCell ref="Z92:AB92"/>
    <mergeCell ref="B93:F94"/>
    <mergeCell ref="G93:AB94"/>
    <mergeCell ref="W95:Y96"/>
    <mergeCell ref="Z95:AB96"/>
    <mergeCell ref="B95:V96"/>
    <mergeCell ref="B97:V97"/>
    <mergeCell ref="W97:Y97"/>
    <mergeCell ref="Z97:AB97"/>
    <mergeCell ref="B98:V98"/>
    <mergeCell ref="W98:Y98"/>
    <mergeCell ref="Z98:AB98"/>
    <mergeCell ref="W101:Y101"/>
    <mergeCell ref="Z101:AB101"/>
    <mergeCell ref="B99:V99"/>
    <mergeCell ref="W99:Y99"/>
    <mergeCell ref="Z99:AB99"/>
    <mergeCell ref="B100:V100"/>
    <mergeCell ref="W100:Y100"/>
    <mergeCell ref="Z100:AB100"/>
    <mergeCell ref="B101:V101"/>
    <mergeCell ref="W115:Y115"/>
    <mergeCell ref="Z115:AB115"/>
    <mergeCell ref="B113:V113"/>
    <mergeCell ref="W113:Y113"/>
    <mergeCell ref="Z113:AB113"/>
    <mergeCell ref="B114:V114"/>
    <mergeCell ref="W114:Y114"/>
    <mergeCell ref="Z114:AB114"/>
    <mergeCell ref="B115:V115"/>
    <mergeCell ref="W118:Y118"/>
    <mergeCell ref="Z118:AB118"/>
    <mergeCell ref="B116:V116"/>
    <mergeCell ref="W116:Y116"/>
    <mergeCell ref="Z116:AB116"/>
    <mergeCell ref="B117:V117"/>
    <mergeCell ref="W117:Y117"/>
    <mergeCell ref="Z117:AB117"/>
    <mergeCell ref="B118:V118"/>
    <mergeCell ref="W122:Y122"/>
    <mergeCell ref="Z122:AB122"/>
    <mergeCell ref="B119:V119"/>
    <mergeCell ref="W119:Y119"/>
    <mergeCell ref="Z119:AB119"/>
    <mergeCell ref="B120:V121"/>
    <mergeCell ref="W120:Y121"/>
    <mergeCell ref="Z120:AB121"/>
    <mergeCell ref="B122:V122"/>
  </mergeCells>
  <conditionalFormatting sqref="G50 G74 G93 G104 G129">
    <cfRule type="cellIs" dxfId="1" priority="1" operator="greaterThan">
      <formula>0</formula>
    </cfRule>
  </conditionalFormatting>
  <conditionalFormatting sqref="G50">
    <cfRule type="expression" dxfId="0" priority="2">
      <formula>OR($W$49=TRUE, $Z$49=TRUE)</formula>
    </cfRule>
  </conditionalFormatting>
  <conditionalFormatting sqref="G74">
    <cfRule type="expression" dxfId="0" priority="3">
      <formula>OR($W$73=TRUE, $Z$73=TRUE)</formula>
    </cfRule>
  </conditionalFormatting>
  <conditionalFormatting sqref="G93">
    <cfRule type="expression" dxfId="0" priority="4">
      <formula>OR($W$92=TRUE, $Z$92=TRUE)</formula>
    </cfRule>
  </conditionalFormatting>
  <conditionalFormatting sqref="G104">
    <cfRule type="expression" dxfId="0" priority="5">
      <formula>OR($W$103=TRUE, $Z$103=TRUE)</formula>
    </cfRule>
  </conditionalFormatting>
  <conditionalFormatting sqref="G129">
    <cfRule type="expression" dxfId="0" priority="6">
      <formula>OR($W$128=TRUE, $Z$128=TRUE)</formula>
    </cfRule>
  </conditionalFormatting>
  <conditionalFormatting sqref="W32:AB49 W59:AB73 W78:AB92 W97:AB103 W113:AB119 W122:AB128">
    <cfRule type="expression" dxfId="1" priority="7">
      <formula>W32&lt;&gt;""</formula>
    </cfRule>
  </conditionalFormatting>
  <printOptions/>
  <pageMargins bottom="0.75" footer="0.0" header="0.0" left="0.7" right="0.7" top="0.75"/>
  <pageSetup scale="60"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4.43" defaultRowHeight="15.0"/>
  <cols>
    <col customWidth="1" min="1" max="29"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54"/>
      <c r="AC2" s="1"/>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
    </row>
    <row r="4" ht="14.25" customHeight="1">
      <c r="A4" s="1"/>
      <c r="B4" s="12"/>
      <c r="AB4" s="56"/>
      <c r="AC4" s="1"/>
    </row>
    <row r="5" ht="14.25" customHeight="1">
      <c r="A5" s="1"/>
      <c r="B5" s="12"/>
      <c r="AB5" s="56"/>
      <c r="AC5" s="1"/>
    </row>
    <row r="6" ht="14.25" customHeight="1">
      <c r="A6" s="1"/>
      <c r="B6" s="12"/>
      <c r="AB6" s="56"/>
      <c r="AC6" s="1"/>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
    </row>
    <row r="8" ht="14.25" customHeight="1">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row>
    <row r="9" ht="14.25" customHeight="1">
      <c r="A9" s="180"/>
      <c r="B9" s="20" t="s">
        <v>303</v>
      </c>
      <c r="C9" s="21"/>
      <c r="D9" s="21"/>
      <c r="E9" s="21"/>
      <c r="F9" s="21"/>
      <c r="G9" s="21"/>
      <c r="H9" s="21"/>
      <c r="I9" s="21"/>
      <c r="J9" s="21"/>
      <c r="K9" s="21"/>
      <c r="L9" s="21"/>
      <c r="M9" s="21"/>
      <c r="N9" s="21"/>
      <c r="O9" s="21"/>
      <c r="P9" s="21"/>
      <c r="Q9" s="21"/>
      <c r="R9" s="21"/>
      <c r="S9" s="21"/>
      <c r="T9" s="21"/>
      <c r="U9" s="21"/>
      <c r="V9" s="21"/>
      <c r="W9" s="21"/>
      <c r="X9" s="21"/>
      <c r="Y9" s="21"/>
      <c r="Z9" s="21"/>
      <c r="AA9" s="21"/>
      <c r="AB9" s="59"/>
      <c r="AC9" s="267"/>
    </row>
    <row r="10" ht="14.25" customHeight="1">
      <c r="A10" s="180"/>
      <c r="B10" s="268"/>
      <c r="C10" s="269" t="s">
        <v>304</v>
      </c>
      <c r="D10" s="3"/>
      <c r="E10" s="3"/>
      <c r="F10" s="3"/>
      <c r="G10" s="3"/>
      <c r="H10" s="3"/>
      <c r="I10" s="3"/>
      <c r="J10" s="3"/>
      <c r="K10" s="3"/>
      <c r="L10" s="3"/>
      <c r="M10" s="3"/>
      <c r="N10" s="3"/>
      <c r="O10" s="3"/>
      <c r="P10" s="3"/>
      <c r="Q10" s="3"/>
      <c r="R10" s="3"/>
      <c r="S10" s="3"/>
      <c r="T10" s="3"/>
      <c r="U10" s="3"/>
      <c r="V10" s="3"/>
      <c r="W10" s="3"/>
      <c r="X10" s="3"/>
      <c r="Y10" s="3"/>
      <c r="Z10" s="3"/>
      <c r="AA10" s="46"/>
      <c r="AB10" s="270"/>
      <c r="AC10" s="180"/>
    </row>
    <row r="11" ht="14.25" customHeight="1">
      <c r="A11" s="180"/>
      <c r="B11" s="271"/>
      <c r="C11" s="271"/>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180"/>
    </row>
    <row r="12" ht="14.25" customHeight="1">
      <c r="A12" s="180"/>
      <c r="B12" s="20" t="s">
        <v>305</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59"/>
      <c r="AC12" s="180"/>
    </row>
    <row r="13" ht="14.25" customHeight="1">
      <c r="A13" s="180"/>
      <c r="B13" s="26"/>
      <c r="C13" s="62" t="s">
        <v>306</v>
      </c>
      <c r="D13" s="8"/>
      <c r="E13" s="8"/>
      <c r="F13" s="8"/>
      <c r="G13" s="8"/>
      <c r="H13" s="8"/>
      <c r="I13" s="8"/>
      <c r="J13" s="8"/>
      <c r="K13" s="8"/>
      <c r="L13" s="8"/>
      <c r="M13" s="8"/>
      <c r="N13" s="8"/>
      <c r="O13" s="8"/>
      <c r="P13" s="8"/>
      <c r="Q13" s="8"/>
      <c r="R13" s="8"/>
      <c r="S13" s="8"/>
      <c r="T13" s="8"/>
      <c r="U13" s="8"/>
      <c r="V13" s="8"/>
      <c r="W13" s="8"/>
      <c r="X13" s="8"/>
      <c r="Y13" s="8"/>
      <c r="Z13" s="8"/>
      <c r="AA13" s="9"/>
      <c r="AB13" s="272"/>
      <c r="AC13" s="180"/>
    </row>
    <row r="14" ht="14.25" customHeight="1">
      <c r="A14" s="180"/>
      <c r="B14" s="40"/>
      <c r="C14" s="65"/>
      <c r="AA14" s="13"/>
      <c r="AB14" s="41"/>
      <c r="AC14" s="180"/>
    </row>
    <row r="15" ht="14.25" customHeight="1">
      <c r="A15" s="180"/>
      <c r="B15" s="40"/>
      <c r="C15" s="65"/>
      <c r="AA15" s="13"/>
      <c r="AB15" s="41"/>
      <c r="AC15" s="180"/>
    </row>
    <row r="16" ht="14.25" customHeight="1">
      <c r="A16" s="180"/>
      <c r="B16" s="40"/>
      <c r="C16" s="65"/>
      <c r="AA16" s="13"/>
      <c r="AB16" s="41"/>
      <c r="AC16" s="180"/>
    </row>
    <row r="17" ht="14.25" customHeight="1">
      <c r="A17" s="180"/>
      <c r="B17" s="40"/>
      <c r="C17" s="65"/>
      <c r="AA17" s="13"/>
      <c r="AB17" s="41"/>
      <c r="AC17" s="180"/>
    </row>
    <row r="18" ht="14.25" customHeight="1">
      <c r="A18" s="180"/>
      <c r="B18" s="40"/>
      <c r="C18" s="65"/>
      <c r="AA18" s="13"/>
      <c r="AB18" s="41"/>
      <c r="AC18" s="180"/>
    </row>
    <row r="19" ht="14.25" customHeight="1">
      <c r="A19" s="180"/>
      <c r="B19" s="40"/>
      <c r="C19" s="65"/>
      <c r="AA19" s="13"/>
      <c r="AB19" s="41"/>
      <c r="AC19" s="180"/>
    </row>
    <row r="20" ht="14.25" customHeight="1">
      <c r="A20" s="180"/>
      <c r="B20" s="40"/>
      <c r="C20" s="68"/>
      <c r="D20" s="15"/>
      <c r="E20" s="15"/>
      <c r="F20" s="15"/>
      <c r="G20" s="15"/>
      <c r="H20" s="15"/>
      <c r="I20" s="15"/>
      <c r="J20" s="15"/>
      <c r="K20" s="15"/>
      <c r="L20" s="15"/>
      <c r="M20" s="15"/>
      <c r="N20" s="15"/>
      <c r="O20" s="15"/>
      <c r="P20" s="15"/>
      <c r="Q20" s="15"/>
      <c r="R20" s="15"/>
      <c r="S20" s="15"/>
      <c r="T20" s="15"/>
      <c r="U20" s="15"/>
      <c r="V20" s="15"/>
      <c r="W20" s="15"/>
      <c r="X20" s="15"/>
      <c r="Y20" s="15"/>
      <c r="Z20" s="15"/>
      <c r="AA20" s="16"/>
      <c r="AB20" s="41"/>
      <c r="AC20" s="180"/>
    </row>
    <row r="21" ht="14.25" customHeight="1">
      <c r="A21" s="180"/>
      <c r="B21" s="40"/>
      <c r="C21" s="273" t="s">
        <v>307</v>
      </c>
      <c r="D21" s="274" t="s">
        <v>308</v>
      </c>
      <c r="E21" s="8"/>
      <c r="F21" s="8"/>
      <c r="G21" s="8"/>
      <c r="H21" s="8"/>
      <c r="I21" s="8"/>
      <c r="J21" s="128"/>
      <c r="K21" s="129" t="s">
        <v>309</v>
      </c>
      <c r="L21" s="8"/>
      <c r="M21" s="8"/>
      <c r="N21" s="8"/>
      <c r="O21" s="8"/>
      <c r="P21" s="8"/>
      <c r="Q21" s="8"/>
      <c r="R21" s="8"/>
      <c r="S21" s="8"/>
      <c r="T21" s="8"/>
      <c r="U21" s="8"/>
      <c r="V21" s="8"/>
      <c r="W21" s="8"/>
      <c r="X21" s="8"/>
      <c r="Y21" s="8"/>
      <c r="Z21" s="8"/>
      <c r="AA21" s="55"/>
      <c r="AB21" s="39"/>
      <c r="AC21" s="180"/>
    </row>
    <row r="22" ht="14.25" customHeight="1">
      <c r="A22" s="180"/>
      <c r="B22" s="40"/>
      <c r="C22" s="275"/>
      <c r="D22" s="97"/>
      <c r="J22" s="96"/>
      <c r="K22" s="97"/>
      <c r="AA22" s="56"/>
      <c r="AB22" s="39"/>
      <c r="AC22" s="180"/>
    </row>
    <row r="23" ht="14.25" customHeight="1">
      <c r="A23" s="180"/>
      <c r="B23" s="40"/>
      <c r="C23" s="276"/>
      <c r="D23" s="101"/>
      <c r="E23" s="99"/>
      <c r="F23" s="99"/>
      <c r="G23" s="99"/>
      <c r="H23" s="99"/>
      <c r="I23" s="99"/>
      <c r="J23" s="100"/>
      <c r="K23" s="101"/>
      <c r="L23" s="99"/>
      <c r="M23" s="99"/>
      <c r="N23" s="99"/>
      <c r="O23" s="99"/>
      <c r="P23" s="99"/>
      <c r="Q23" s="99"/>
      <c r="R23" s="99"/>
      <c r="S23" s="99"/>
      <c r="T23" s="99"/>
      <c r="U23" s="99"/>
      <c r="V23" s="99"/>
      <c r="W23" s="99"/>
      <c r="X23" s="99"/>
      <c r="Y23" s="99"/>
      <c r="Z23" s="99"/>
      <c r="AA23" s="102"/>
      <c r="AB23" s="39"/>
      <c r="AC23" s="180"/>
    </row>
    <row r="24" ht="14.25" customHeight="1">
      <c r="A24" s="180"/>
      <c r="B24" s="40"/>
      <c r="C24" s="277" t="s">
        <v>310</v>
      </c>
      <c r="D24" s="278" t="s">
        <v>311</v>
      </c>
      <c r="E24" s="92"/>
      <c r="F24" s="92"/>
      <c r="G24" s="92"/>
      <c r="H24" s="92"/>
      <c r="I24" s="92"/>
      <c r="J24" s="93"/>
      <c r="K24" s="94" t="s">
        <v>312</v>
      </c>
      <c r="L24" s="92"/>
      <c r="M24" s="92"/>
      <c r="N24" s="92"/>
      <c r="O24" s="92"/>
      <c r="P24" s="92"/>
      <c r="Q24" s="92"/>
      <c r="R24" s="92"/>
      <c r="S24" s="92"/>
      <c r="T24" s="92"/>
      <c r="U24" s="92"/>
      <c r="V24" s="92"/>
      <c r="W24" s="92"/>
      <c r="X24" s="92"/>
      <c r="Y24" s="92"/>
      <c r="Z24" s="92"/>
      <c r="AA24" s="95"/>
      <c r="AB24" s="39"/>
      <c r="AC24" s="180"/>
    </row>
    <row r="25" ht="14.25" customHeight="1">
      <c r="A25" s="180"/>
      <c r="B25" s="40"/>
      <c r="C25" s="275"/>
      <c r="D25" s="97"/>
      <c r="J25" s="96"/>
      <c r="K25" s="97"/>
      <c r="AA25" s="56"/>
      <c r="AB25" s="39"/>
      <c r="AC25" s="180"/>
    </row>
    <row r="26" ht="14.25" customHeight="1">
      <c r="A26" s="180"/>
      <c r="B26" s="40"/>
      <c r="C26" s="276"/>
      <c r="D26" s="101"/>
      <c r="E26" s="99"/>
      <c r="F26" s="99"/>
      <c r="G26" s="99"/>
      <c r="H26" s="99"/>
      <c r="I26" s="99"/>
      <c r="J26" s="100"/>
      <c r="K26" s="101"/>
      <c r="L26" s="99"/>
      <c r="M26" s="99"/>
      <c r="N26" s="99"/>
      <c r="O26" s="99"/>
      <c r="P26" s="99"/>
      <c r="Q26" s="99"/>
      <c r="R26" s="99"/>
      <c r="S26" s="99"/>
      <c r="T26" s="99"/>
      <c r="U26" s="99"/>
      <c r="V26" s="99"/>
      <c r="W26" s="99"/>
      <c r="X26" s="99"/>
      <c r="Y26" s="99"/>
      <c r="Z26" s="99"/>
      <c r="AA26" s="102"/>
      <c r="AB26" s="39"/>
      <c r="AC26" s="180"/>
    </row>
    <row r="27" ht="14.25" customHeight="1">
      <c r="A27" s="180"/>
      <c r="B27" s="40"/>
      <c r="C27" s="277" t="s">
        <v>313</v>
      </c>
      <c r="D27" s="279" t="s">
        <v>314</v>
      </c>
      <c r="E27" s="92"/>
      <c r="F27" s="92"/>
      <c r="G27" s="92"/>
      <c r="H27" s="92"/>
      <c r="I27" s="92"/>
      <c r="J27" s="93"/>
      <c r="K27" s="94" t="s">
        <v>315</v>
      </c>
      <c r="L27" s="92"/>
      <c r="M27" s="92"/>
      <c r="N27" s="92"/>
      <c r="O27" s="92"/>
      <c r="P27" s="92"/>
      <c r="Q27" s="92"/>
      <c r="R27" s="92"/>
      <c r="S27" s="92"/>
      <c r="T27" s="92"/>
      <c r="U27" s="92"/>
      <c r="V27" s="92"/>
      <c r="W27" s="92"/>
      <c r="X27" s="92"/>
      <c r="Y27" s="92"/>
      <c r="Z27" s="92"/>
      <c r="AA27" s="95"/>
      <c r="AB27" s="39"/>
      <c r="AC27" s="180"/>
    </row>
    <row r="28" ht="14.25" customHeight="1">
      <c r="A28" s="180"/>
      <c r="B28" s="40"/>
      <c r="C28" s="275"/>
      <c r="D28" s="97"/>
      <c r="J28" s="96"/>
      <c r="K28" s="97"/>
      <c r="AA28" s="56"/>
      <c r="AB28" s="39"/>
      <c r="AC28" s="180"/>
    </row>
    <row r="29" ht="14.25" customHeight="1">
      <c r="A29" s="180"/>
      <c r="B29" s="40"/>
      <c r="C29" s="276"/>
      <c r="D29" s="101"/>
      <c r="E29" s="99"/>
      <c r="F29" s="99"/>
      <c r="G29" s="99"/>
      <c r="H29" s="99"/>
      <c r="I29" s="99"/>
      <c r="J29" s="100"/>
      <c r="K29" s="101"/>
      <c r="L29" s="99"/>
      <c r="M29" s="99"/>
      <c r="N29" s="99"/>
      <c r="O29" s="99"/>
      <c r="P29" s="99"/>
      <c r="Q29" s="99"/>
      <c r="R29" s="99"/>
      <c r="S29" s="99"/>
      <c r="T29" s="99"/>
      <c r="U29" s="99"/>
      <c r="V29" s="99"/>
      <c r="W29" s="99"/>
      <c r="X29" s="99"/>
      <c r="Y29" s="99"/>
      <c r="Z29" s="99"/>
      <c r="AA29" s="102"/>
      <c r="AB29" s="39"/>
      <c r="AC29" s="180"/>
    </row>
    <row r="30" ht="14.25" customHeight="1">
      <c r="A30" s="180"/>
      <c r="B30" s="40"/>
      <c r="C30" s="277" t="s">
        <v>316</v>
      </c>
      <c r="D30" s="278" t="s">
        <v>317</v>
      </c>
      <c r="E30" s="92"/>
      <c r="F30" s="92"/>
      <c r="G30" s="92"/>
      <c r="H30" s="92"/>
      <c r="I30" s="92"/>
      <c r="J30" s="93"/>
      <c r="K30" s="94" t="s">
        <v>318</v>
      </c>
      <c r="L30" s="92"/>
      <c r="M30" s="92"/>
      <c r="N30" s="92"/>
      <c r="O30" s="92"/>
      <c r="P30" s="92"/>
      <c r="Q30" s="92"/>
      <c r="R30" s="92"/>
      <c r="S30" s="92"/>
      <c r="T30" s="92"/>
      <c r="U30" s="92"/>
      <c r="V30" s="92"/>
      <c r="W30" s="92"/>
      <c r="X30" s="92"/>
      <c r="Y30" s="92"/>
      <c r="Z30" s="92"/>
      <c r="AA30" s="95"/>
      <c r="AB30" s="39"/>
      <c r="AC30" s="180"/>
    </row>
    <row r="31" ht="14.25" customHeight="1">
      <c r="A31" s="180"/>
      <c r="B31" s="40"/>
      <c r="C31" s="275"/>
      <c r="D31" s="97"/>
      <c r="J31" s="96"/>
      <c r="K31" s="97"/>
      <c r="AA31" s="56"/>
      <c r="AB31" s="39"/>
      <c r="AC31" s="180"/>
    </row>
    <row r="32" ht="45.75" customHeight="1">
      <c r="A32" s="180"/>
      <c r="B32" s="40"/>
      <c r="C32" s="280"/>
      <c r="D32" s="105"/>
      <c r="E32" s="15"/>
      <c r="F32" s="15"/>
      <c r="G32" s="15"/>
      <c r="H32" s="15"/>
      <c r="I32" s="15"/>
      <c r="J32" s="104"/>
      <c r="K32" s="105"/>
      <c r="L32" s="15"/>
      <c r="M32" s="15"/>
      <c r="N32" s="15"/>
      <c r="O32" s="15"/>
      <c r="P32" s="15"/>
      <c r="Q32" s="15"/>
      <c r="R32" s="15"/>
      <c r="S32" s="15"/>
      <c r="T32" s="15"/>
      <c r="U32" s="15"/>
      <c r="V32" s="15"/>
      <c r="W32" s="15"/>
      <c r="X32" s="15"/>
      <c r="Y32" s="15"/>
      <c r="Z32" s="15"/>
      <c r="AA32" s="57"/>
      <c r="AB32" s="39"/>
      <c r="AC32" s="180"/>
    </row>
    <row r="33" ht="14.25" customHeight="1">
      <c r="A33" s="180"/>
      <c r="B33" s="42"/>
      <c r="C33" s="281"/>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3"/>
      <c r="AC33" s="180"/>
    </row>
    <row r="34" ht="14.25" customHeight="1">
      <c r="A34" s="180"/>
      <c r="B34" s="1"/>
      <c r="C34" s="284"/>
      <c r="D34" s="30"/>
      <c r="E34" s="30"/>
      <c r="F34" s="30"/>
      <c r="G34" s="30"/>
      <c r="H34" s="30"/>
      <c r="I34" s="30"/>
      <c r="J34" s="30"/>
      <c r="K34" s="30"/>
      <c r="L34" s="30"/>
      <c r="M34" s="30"/>
      <c r="N34" s="30"/>
      <c r="O34" s="30"/>
      <c r="P34" s="30"/>
      <c r="Q34" s="30"/>
      <c r="R34" s="30"/>
      <c r="S34" s="30"/>
      <c r="T34" s="30"/>
      <c r="U34" s="30"/>
      <c r="V34" s="30"/>
      <c r="W34" s="30"/>
      <c r="X34" s="30"/>
      <c r="Y34" s="30"/>
      <c r="Z34" s="30"/>
      <c r="AA34" s="30"/>
      <c r="AB34" s="38"/>
      <c r="AC34" s="180"/>
    </row>
    <row r="35" ht="14.25" customHeight="1">
      <c r="A35" s="180"/>
      <c r="B35" s="45" t="s">
        <v>319</v>
      </c>
      <c r="C35" s="3"/>
      <c r="D35" s="3"/>
      <c r="E35" s="3"/>
      <c r="F35" s="3"/>
      <c r="G35" s="3"/>
      <c r="H35" s="3"/>
      <c r="I35" s="3"/>
      <c r="J35" s="3"/>
      <c r="K35" s="3"/>
      <c r="L35" s="3"/>
      <c r="M35" s="3"/>
      <c r="N35" s="3"/>
      <c r="O35" s="3"/>
      <c r="P35" s="3"/>
      <c r="Q35" s="3"/>
      <c r="R35" s="3"/>
      <c r="S35" s="3"/>
      <c r="T35" s="3"/>
      <c r="U35" s="3"/>
      <c r="V35" s="3"/>
      <c r="W35" s="3"/>
      <c r="X35" s="3"/>
      <c r="Y35" s="3"/>
      <c r="Z35" s="3"/>
      <c r="AA35" s="3"/>
      <c r="AB35" s="54"/>
      <c r="AC35" s="180"/>
    </row>
    <row r="36" ht="14.25" customHeight="1">
      <c r="A36" s="180"/>
      <c r="B36" s="37"/>
      <c r="C36" s="285" t="s">
        <v>320</v>
      </c>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54"/>
      <c r="AB36" s="39"/>
      <c r="AC36" s="180"/>
    </row>
    <row r="37" ht="14.25" customHeight="1">
      <c r="A37" s="180"/>
      <c r="B37" s="37"/>
      <c r="C37" s="65"/>
      <c r="AA37" s="13"/>
      <c r="AB37" s="39"/>
      <c r="AC37" s="180"/>
    </row>
    <row r="38" ht="14.25" customHeight="1">
      <c r="A38" s="180"/>
      <c r="B38" s="37"/>
      <c r="C38" s="65"/>
      <c r="AA38" s="13"/>
      <c r="AB38" s="39"/>
      <c r="AC38" s="180"/>
    </row>
    <row r="39" ht="14.25" customHeight="1">
      <c r="A39" s="180"/>
      <c r="B39" s="37"/>
      <c r="C39" s="65"/>
      <c r="AA39" s="13"/>
      <c r="AB39" s="39"/>
      <c r="AC39" s="180"/>
    </row>
    <row r="40" ht="14.25" customHeight="1">
      <c r="A40" s="180"/>
      <c r="B40" s="37"/>
      <c r="C40" s="65"/>
      <c r="AA40" s="13"/>
      <c r="AB40" s="39"/>
      <c r="AC40" s="180"/>
    </row>
    <row r="41" ht="14.25" customHeight="1">
      <c r="A41" s="180"/>
      <c r="B41" s="37"/>
      <c r="C41" s="286"/>
      <c r="D41" s="35"/>
      <c r="E41" s="35"/>
      <c r="F41" s="35"/>
      <c r="G41" s="35"/>
      <c r="H41" s="35"/>
      <c r="I41" s="35"/>
      <c r="J41" s="35"/>
      <c r="K41" s="35"/>
      <c r="L41" s="35"/>
      <c r="M41" s="35"/>
      <c r="N41" s="35"/>
      <c r="O41" s="35"/>
      <c r="P41" s="35"/>
      <c r="Q41" s="35"/>
      <c r="R41" s="35"/>
      <c r="S41" s="35"/>
      <c r="T41" s="35"/>
      <c r="U41" s="35"/>
      <c r="V41" s="35"/>
      <c r="W41" s="35"/>
      <c r="X41" s="35"/>
      <c r="Y41" s="35"/>
      <c r="Z41" s="35"/>
      <c r="AA41" s="36"/>
      <c r="AB41" s="39"/>
      <c r="AC41" s="180"/>
    </row>
    <row r="42" ht="14.25" customHeight="1">
      <c r="A42" s="180"/>
      <c r="B42" s="37"/>
      <c r="C42" s="285" t="s">
        <v>321</v>
      </c>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54"/>
      <c r="AB42" s="39"/>
      <c r="AC42" s="180"/>
    </row>
    <row r="43" ht="14.25" customHeight="1">
      <c r="A43" s="180"/>
      <c r="B43" s="37"/>
      <c r="C43" s="65"/>
      <c r="AA43" s="13"/>
      <c r="AB43" s="39"/>
      <c r="AC43" s="180"/>
    </row>
    <row r="44" ht="14.25" customHeight="1">
      <c r="A44" s="180"/>
      <c r="B44" s="37"/>
      <c r="C44" s="68"/>
      <c r="D44" s="15"/>
      <c r="E44" s="15"/>
      <c r="F44" s="15"/>
      <c r="G44" s="15"/>
      <c r="H44" s="15"/>
      <c r="I44" s="15"/>
      <c r="J44" s="15"/>
      <c r="K44" s="15"/>
      <c r="L44" s="15"/>
      <c r="M44" s="15"/>
      <c r="N44" s="15"/>
      <c r="O44" s="15"/>
      <c r="P44" s="15"/>
      <c r="Q44" s="15"/>
      <c r="R44" s="15"/>
      <c r="S44" s="15"/>
      <c r="T44" s="15"/>
      <c r="U44" s="15"/>
      <c r="V44" s="15"/>
      <c r="W44" s="15"/>
      <c r="X44" s="15"/>
      <c r="Y44" s="15"/>
      <c r="Z44" s="15"/>
      <c r="AA44" s="16"/>
      <c r="AB44" s="39"/>
      <c r="AC44" s="180"/>
    </row>
    <row r="45" ht="14.25" customHeight="1">
      <c r="A45" s="180"/>
      <c r="B45" s="64"/>
      <c r="C45" s="287" t="s">
        <v>322</v>
      </c>
      <c r="D45" s="21"/>
      <c r="E45" s="21"/>
      <c r="F45" s="21"/>
      <c r="G45" s="21"/>
      <c r="H45" s="21"/>
      <c r="I45" s="21"/>
      <c r="J45" s="21"/>
      <c r="K45" s="21"/>
      <c r="L45" s="21"/>
      <c r="M45" s="21"/>
      <c r="N45" s="21"/>
      <c r="O45" s="21"/>
      <c r="P45" s="21"/>
      <c r="Q45" s="21"/>
      <c r="R45" s="21"/>
      <c r="S45" s="21"/>
      <c r="T45" s="21"/>
      <c r="U45" s="21"/>
      <c r="V45" s="21"/>
      <c r="W45" s="21"/>
      <c r="X45" s="21"/>
      <c r="Y45" s="21"/>
      <c r="Z45" s="21"/>
      <c r="AA45" s="59"/>
      <c r="AB45" s="66"/>
      <c r="AC45" s="180"/>
    </row>
    <row r="46" ht="14.25" customHeight="1">
      <c r="A46" s="180"/>
      <c r="B46" s="288"/>
      <c r="C46" s="289" t="s">
        <v>323</v>
      </c>
      <c r="D46" s="274" t="s">
        <v>324</v>
      </c>
      <c r="E46" s="8"/>
      <c r="F46" s="8"/>
      <c r="G46" s="8"/>
      <c r="H46" s="8"/>
      <c r="I46" s="8"/>
      <c r="J46" s="8"/>
      <c r="K46" s="8"/>
      <c r="L46" s="8"/>
      <c r="M46" s="8"/>
      <c r="N46" s="8"/>
      <c r="O46" s="8"/>
      <c r="P46" s="8"/>
      <c r="Q46" s="8"/>
      <c r="R46" s="8"/>
      <c r="S46" s="8"/>
      <c r="T46" s="8"/>
      <c r="U46" s="8"/>
      <c r="V46" s="8"/>
      <c r="W46" s="8"/>
      <c r="X46" s="8"/>
      <c r="Y46" s="128"/>
      <c r="Z46" s="290">
        <v>10.0</v>
      </c>
      <c r="AA46" s="55"/>
      <c r="AB46" s="291"/>
      <c r="AC46" s="180"/>
    </row>
    <row r="47" ht="14.25" customHeight="1">
      <c r="A47" s="180"/>
      <c r="B47" s="288"/>
      <c r="C47" s="276"/>
      <c r="D47" s="101"/>
      <c r="E47" s="99"/>
      <c r="F47" s="99"/>
      <c r="G47" s="99"/>
      <c r="H47" s="99"/>
      <c r="I47" s="99"/>
      <c r="J47" s="99"/>
      <c r="K47" s="99"/>
      <c r="L47" s="99"/>
      <c r="M47" s="99"/>
      <c r="N47" s="99"/>
      <c r="O47" s="99"/>
      <c r="P47" s="99"/>
      <c r="Q47" s="99"/>
      <c r="R47" s="99"/>
      <c r="S47" s="99"/>
      <c r="T47" s="99"/>
      <c r="U47" s="99"/>
      <c r="V47" s="99"/>
      <c r="W47" s="99"/>
      <c r="X47" s="99"/>
      <c r="Y47" s="100"/>
      <c r="Z47" s="101"/>
      <c r="AA47" s="102"/>
      <c r="AB47" s="291"/>
      <c r="AC47" s="180"/>
    </row>
    <row r="48" ht="14.25" customHeight="1">
      <c r="A48" s="180"/>
      <c r="B48" s="288"/>
      <c r="C48" s="292" t="s">
        <v>325</v>
      </c>
      <c r="D48" s="278" t="s">
        <v>326</v>
      </c>
      <c r="E48" s="92"/>
      <c r="F48" s="92"/>
      <c r="G48" s="92"/>
      <c r="H48" s="92"/>
      <c r="I48" s="92"/>
      <c r="J48" s="92"/>
      <c r="K48" s="92"/>
      <c r="L48" s="92"/>
      <c r="M48" s="92"/>
      <c r="N48" s="92"/>
      <c r="O48" s="92"/>
      <c r="P48" s="92"/>
      <c r="Q48" s="92"/>
      <c r="R48" s="92"/>
      <c r="S48" s="92"/>
      <c r="T48" s="92"/>
      <c r="U48" s="92"/>
      <c r="V48" s="92"/>
      <c r="W48" s="92"/>
      <c r="X48" s="92"/>
      <c r="Y48" s="93"/>
      <c r="Z48" s="293">
        <v>10.0</v>
      </c>
      <c r="AA48" s="95"/>
      <c r="AB48" s="291"/>
      <c r="AC48" s="180"/>
    </row>
    <row r="49" ht="14.25" customHeight="1">
      <c r="A49" s="180"/>
      <c r="B49" s="288"/>
      <c r="C49" s="280"/>
      <c r="D49" s="105"/>
      <c r="E49" s="15"/>
      <c r="F49" s="15"/>
      <c r="G49" s="15"/>
      <c r="H49" s="15"/>
      <c r="I49" s="15"/>
      <c r="J49" s="15"/>
      <c r="K49" s="15"/>
      <c r="L49" s="15"/>
      <c r="M49" s="15"/>
      <c r="N49" s="15"/>
      <c r="O49" s="15"/>
      <c r="P49" s="15"/>
      <c r="Q49" s="15"/>
      <c r="R49" s="15"/>
      <c r="S49" s="15"/>
      <c r="T49" s="15"/>
      <c r="U49" s="15"/>
      <c r="V49" s="15"/>
      <c r="W49" s="15"/>
      <c r="X49" s="15"/>
      <c r="Y49" s="104"/>
      <c r="Z49" s="105"/>
      <c r="AA49" s="57"/>
      <c r="AB49" s="291"/>
      <c r="AC49" s="180"/>
    </row>
    <row r="50" ht="14.25" customHeight="1">
      <c r="A50" s="180"/>
      <c r="B50" s="288"/>
      <c r="C50" s="294"/>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6"/>
      <c r="AB50" s="291"/>
      <c r="AC50" s="180"/>
    </row>
    <row r="51" ht="14.25" customHeight="1">
      <c r="A51" s="180"/>
      <c r="B51" s="288"/>
      <c r="C51" s="285" t="s">
        <v>327</v>
      </c>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54"/>
      <c r="AB51" s="291"/>
      <c r="AC51" s="180"/>
    </row>
    <row r="52" ht="14.25" customHeight="1">
      <c r="A52" s="180"/>
      <c r="B52" s="288"/>
      <c r="C52" s="286"/>
      <c r="D52" s="35"/>
      <c r="E52" s="35"/>
      <c r="F52" s="35"/>
      <c r="G52" s="35"/>
      <c r="H52" s="35"/>
      <c r="I52" s="35"/>
      <c r="J52" s="35"/>
      <c r="K52" s="35"/>
      <c r="L52" s="35"/>
      <c r="M52" s="35"/>
      <c r="N52" s="35"/>
      <c r="O52" s="35"/>
      <c r="P52" s="35"/>
      <c r="Q52" s="35"/>
      <c r="R52" s="35"/>
      <c r="S52" s="35"/>
      <c r="T52" s="35"/>
      <c r="U52" s="35"/>
      <c r="V52" s="35"/>
      <c r="W52" s="35"/>
      <c r="X52" s="35"/>
      <c r="Y52" s="35"/>
      <c r="Z52" s="35"/>
      <c r="AA52" s="36"/>
      <c r="AB52" s="295"/>
      <c r="AC52" s="180"/>
    </row>
    <row r="53" ht="14.25" customHeight="1">
      <c r="A53" s="180"/>
      <c r="B53" s="40"/>
      <c r="C53" s="45" t="s">
        <v>328</v>
      </c>
      <c r="D53" s="3"/>
      <c r="E53" s="3"/>
      <c r="F53" s="3"/>
      <c r="G53" s="3"/>
      <c r="H53" s="3"/>
      <c r="I53" s="3"/>
      <c r="J53" s="3"/>
      <c r="K53" s="3"/>
      <c r="L53" s="3"/>
      <c r="M53" s="3"/>
      <c r="N53" s="3"/>
      <c r="O53" s="3"/>
      <c r="P53" s="3"/>
      <c r="Q53" s="3"/>
      <c r="R53" s="3"/>
      <c r="S53" s="3"/>
      <c r="T53" s="3"/>
      <c r="U53" s="3"/>
      <c r="V53" s="3"/>
      <c r="W53" s="3"/>
      <c r="X53" s="3"/>
      <c r="Y53" s="3"/>
      <c r="Z53" s="3"/>
      <c r="AA53" s="54"/>
      <c r="AB53" s="41"/>
      <c r="AC53" s="180"/>
    </row>
    <row r="54" ht="14.25" customHeight="1">
      <c r="A54" s="180"/>
      <c r="B54" s="288"/>
      <c r="C54" s="296" t="s">
        <v>307</v>
      </c>
      <c r="D54" s="144" t="s">
        <v>329</v>
      </c>
      <c r="E54" s="8"/>
      <c r="F54" s="8"/>
      <c r="G54" s="8"/>
      <c r="H54" s="8"/>
      <c r="I54" s="8"/>
      <c r="J54" s="128"/>
      <c r="K54" s="297" t="b">
        <v>0</v>
      </c>
      <c r="L54" s="110" t="s">
        <v>330</v>
      </c>
      <c r="M54" s="21"/>
      <c r="N54" s="21"/>
      <c r="O54" s="21"/>
      <c r="P54" s="21"/>
      <c r="Q54" s="21"/>
      <c r="R54" s="21"/>
      <c r="S54" s="21"/>
      <c r="T54" s="21"/>
      <c r="U54" s="21"/>
      <c r="V54" s="21"/>
      <c r="W54" s="21"/>
      <c r="X54" s="21"/>
      <c r="Y54" s="21"/>
      <c r="Z54" s="21"/>
      <c r="AA54" s="59"/>
      <c r="AB54" s="291"/>
      <c r="AC54" s="180"/>
    </row>
    <row r="55" ht="14.25" customHeight="1">
      <c r="A55" s="180"/>
      <c r="B55" s="288"/>
      <c r="C55" s="275"/>
      <c r="D55" s="97"/>
      <c r="J55" s="96"/>
      <c r="K55" s="298" t="b">
        <v>0</v>
      </c>
      <c r="L55" s="299"/>
      <c r="M55" s="125"/>
      <c r="N55" s="125"/>
      <c r="O55" s="125"/>
      <c r="P55" s="125"/>
      <c r="Q55" s="125"/>
      <c r="R55" s="125"/>
      <c r="S55" s="125"/>
      <c r="T55" s="125"/>
      <c r="U55" s="125"/>
      <c r="V55" s="125"/>
      <c r="W55" s="125"/>
      <c r="X55" s="125"/>
      <c r="Y55" s="125"/>
      <c r="Z55" s="125"/>
      <c r="AA55" s="177"/>
      <c r="AB55" s="291"/>
      <c r="AC55" s="180"/>
    </row>
    <row r="56" ht="14.25" customHeight="1">
      <c r="A56" s="180"/>
      <c r="B56" s="288"/>
      <c r="C56" s="275"/>
      <c r="D56" s="97"/>
      <c r="J56" s="96"/>
      <c r="K56" s="298" t="b">
        <v>0</v>
      </c>
      <c r="L56" s="299" t="s">
        <v>331</v>
      </c>
      <c r="M56" s="125"/>
      <c r="N56" s="125"/>
      <c r="O56" s="125"/>
      <c r="P56" s="125"/>
      <c r="Q56" s="125"/>
      <c r="R56" s="125"/>
      <c r="S56" s="125"/>
      <c r="T56" s="125"/>
      <c r="U56" s="125"/>
      <c r="V56" s="125"/>
      <c r="W56" s="125"/>
      <c r="X56" s="125"/>
      <c r="Y56" s="125"/>
      <c r="Z56" s="125"/>
      <c r="AA56" s="177"/>
      <c r="AB56" s="291"/>
      <c r="AC56" s="180"/>
    </row>
    <row r="57" ht="14.25" customHeight="1">
      <c r="A57" s="180"/>
      <c r="B57" s="288"/>
      <c r="C57" s="275"/>
      <c r="D57" s="97"/>
      <c r="J57" s="96"/>
      <c r="K57" s="298" t="b">
        <v>0</v>
      </c>
      <c r="L57" s="299"/>
      <c r="M57" s="125"/>
      <c r="N57" s="125"/>
      <c r="O57" s="125"/>
      <c r="P57" s="125"/>
      <c r="Q57" s="125"/>
      <c r="R57" s="125"/>
      <c r="S57" s="125"/>
      <c r="T57" s="125"/>
      <c r="U57" s="125"/>
      <c r="V57" s="125"/>
      <c r="W57" s="125"/>
      <c r="X57" s="125"/>
      <c r="Y57" s="125"/>
      <c r="Z57" s="125"/>
      <c r="AA57" s="177"/>
      <c r="AB57" s="291"/>
      <c r="AC57" s="180"/>
    </row>
    <row r="58" ht="14.25" customHeight="1">
      <c r="A58" s="180"/>
      <c r="B58" s="288"/>
      <c r="C58" s="275"/>
      <c r="D58" s="97"/>
      <c r="J58" s="96"/>
      <c r="K58" s="298" t="b">
        <v>0</v>
      </c>
      <c r="L58" s="299"/>
      <c r="M58" s="125"/>
      <c r="N58" s="125"/>
      <c r="O58" s="125"/>
      <c r="P58" s="125"/>
      <c r="Q58" s="125"/>
      <c r="R58" s="125"/>
      <c r="S58" s="125"/>
      <c r="T58" s="125"/>
      <c r="U58" s="125"/>
      <c r="V58" s="125"/>
      <c r="W58" s="125"/>
      <c r="X58" s="125"/>
      <c r="Y58" s="125"/>
      <c r="Z58" s="125"/>
      <c r="AA58" s="177"/>
      <c r="AB58" s="291"/>
      <c r="AC58" s="180"/>
    </row>
    <row r="59" ht="14.25" customHeight="1">
      <c r="A59" s="180"/>
      <c r="B59" s="288"/>
      <c r="C59" s="276"/>
      <c r="D59" s="101"/>
      <c r="E59" s="99"/>
      <c r="F59" s="99"/>
      <c r="G59" s="99"/>
      <c r="H59" s="99"/>
      <c r="I59" s="99"/>
      <c r="J59" s="100"/>
      <c r="K59" s="300" t="b">
        <v>0</v>
      </c>
      <c r="L59" s="301"/>
      <c r="M59" s="159"/>
      <c r="N59" s="159"/>
      <c r="O59" s="159"/>
      <c r="P59" s="159"/>
      <c r="Q59" s="159"/>
      <c r="R59" s="159"/>
      <c r="S59" s="159"/>
      <c r="T59" s="159"/>
      <c r="U59" s="159"/>
      <c r="V59" s="159"/>
      <c r="W59" s="159"/>
      <c r="X59" s="159"/>
      <c r="Y59" s="159"/>
      <c r="Z59" s="159"/>
      <c r="AA59" s="195"/>
      <c r="AB59" s="291"/>
      <c r="AC59" s="180"/>
    </row>
    <row r="60" ht="14.25" customHeight="1">
      <c r="A60" s="180"/>
      <c r="B60" s="288"/>
      <c r="C60" s="277" t="s">
        <v>310</v>
      </c>
      <c r="D60" s="302" t="s">
        <v>332</v>
      </c>
      <c r="E60" s="92"/>
      <c r="F60" s="92"/>
      <c r="G60" s="92"/>
      <c r="H60" s="92"/>
      <c r="I60" s="92"/>
      <c r="J60" s="93"/>
      <c r="K60" s="94" t="s">
        <v>333</v>
      </c>
      <c r="L60" s="92"/>
      <c r="M60" s="92"/>
      <c r="N60" s="92"/>
      <c r="O60" s="92"/>
      <c r="P60" s="92"/>
      <c r="Q60" s="92"/>
      <c r="R60" s="92"/>
      <c r="S60" s="92"/>
      <c r="T60" s="92"/>
      <c r="U60" s="92"/>
      <c r="V60" s="92"/>
      <c r="W60" s="92"/>
      <c r="X60" s="92"/>
      <c r="Y60" s="92"/>
      <c r="Z60" s="92"/>
      <c r="AA60" s="95"/>
      <c r="AB60" s="291"/>
      <c r="AC60" s="180"/>
    </row>
    <row r="61" ht="14.25" customHeight="1">
      <c r="A61" s="180"/>
      <c r="B61" s="288"/>
      <c r="C61" s="275"/>
      <c r="D61" s="97"/>
      <c r="J61" s="96"/>
      <c r="K61" s="97"/>
      <c r="AA61" s="56"/>
      <c r="AB61" s="291"/>
      <c r="AC61" s="180"/>
    </row>
    <row r="62" ht="14.25" customHeight="1">
      <c r="A62" s="180"/>
      <c r="B62" s="288"/>
      <c r="C62" s="276"/>
      <c r="D62" s="101"/>
      <c r="E62" s="99"/>
      <c r="F62" s="99"/>
      <c r="G62" s="99"/>
      <c r="H62" s="99"/>
      <c r="I62" s="99"/>
      <c r="J62" s="100"/>
      <c r="K62" s="101"/>
      <c r="L62" s="99"/>
      <c r="M62" s="99"/>
      <c r="N62" s="99"/>
      <c r="O62" s="99"/>
      <c r="P62" s="99"/>
      <c r="Q62" s="99"/>
      <c r="R62" s="99"/>
      <c r="S62" s="99"/>
      <c r="T62" s="99"/>
      <c r="U62" s="99"/>
      <c r="V62" s="99"/>
      <c r="W62" s="99"/>
      <c r="X62" s="99"/>
      <c r="Y62" s="99"/>
      <c r="Z62" s="99"/>
      <c r="AA62" s="102"/>
      <c r="AB62" s="291"/>
      <c r="AC62" s="180"/>
    </row>
    <row r="63" ht="14.25" customHeight="1">
      <c r="A63" s="180"/>
      <c r="B63" s="288"/>
      <c r="C63" s="277" t="s">
        <v>313</v>
      </c>
      <c r="D63" s="302" t="s">
        <v>334</v>
      </c>
      <c r="E63" s="92"/>
      <c r="F63" s="92"/>
      <c r="G63" s="92"/>
      <c r="H63" s="92"/>
      <c r="I63" s="92"/>
      <c r="J63" s="93"/>
      <c r="K63" s="94" t="s">
        <v>335</v>
      </c>
      <c r="L63" s="92"/>
      <c r="M63" s="92"/>
      <c r="N63" s="92"/>
      <c r="O63" s="92"/>
      <c r="P63" s="92"/>
      <c r="Q63" s="92"/>
      <c r="R63" s="92"/>
      <c r="S63" s="92"/>
      <c r="T63" s="92"/>
      <c r="U63" s="92"/>
      <c r="V63" s="92"/>
      <c r="W63" s="92"/>
      <c r="X63" s="92"/>
      <c r="Y63" s="92"/>
      <c r="Z63" s="92"/>
      <c r="AA63" s="95"/>
      <c r="AB63" s="291"/>
      <c r="AC63" s="180"/>
    </row>
    <row r="64" ht="14.25" customHeight="1">
      <c r="A64" s="180"/>
      <c r="B64" s="288"/>
      <c r="C64" s="275"/>
      <c r="D64" s="97"/>
      <c r="J64" s="96"/>
      <c r="K64" s="97"/>
      <c r="AA64" s="56"/>
      <c r="AB64" s="291"/>
      <c r="AC64" s="180"/>
    </row>
    <row r="65" ht="14.25" customHeight="1">
      <c r="A65" s="180"/>
      <c r="B65" s="288"/>
      <c r="C65" s="303"/>
      <c r="D65" s="105"/>
      <c r="E65" s="15"/>
      <c r="F65" s="15"/>
      <c r="G65" s="15"/>
      <c r="H65" s="15"/>
      <c r="I65" s="15"/>
      <c r="J65" s="104"/>
      <c r="K65" s="105"/>
      <c r="L65" s="15"/>
      <c r="M65" s="15"/>
      <c r="N65" s="15"/>
      <c r="O65" s="15"/>
      <c r="P65" s="15"/>
      <c r="Q65" s="15"/>
      <c r="R65" s="15"/>
      <c r="S65" s="15"/>
      <c r="T65" s="15"/>
      <c r="U65" s="15"/>
      <c r="V65" s="15"/>
      <c r="W65" s="15"/>
      <c r="X65" s="15"/>
      <c r="Y65" s="15"/>
      <c r="Z65" s="15"/>
      <c r="AA65" s="57"/>
      <c r="AB65" s="291"/>
      <c r="AC65" s="180"/>
    </row>
    <row r="66" ht="14.25" customHeight="1">
      <c r="A66" s="180"/>
      <c r="B66" s="40"/>
      <c r="C66" s="45" t="s">
        <v>336</v>
      </c>
      <c r="D66" s="3"/>
      <c r="E66" s="3"/>
      <c r="F66" s="3"/>
      <c r="G66" s="3"/>
      <c r="H66" s="3"/>
      <c r="I66" s="3"/>
      <c r="J66" s="3"/>
      <c r="K66" s="3"/>
      <c r="L66" s="3"/>
      <c r="M66" s="3"/>
      <c r="N66" s="3"/>
      <c r="O66" s="3"/>
      <c r="P66" s="3"/>
      <c r="Q66" s="3"/>
      <c r="R66" s="3"/>
      <c r="S66" s="3"/>
      <c r="T66" s="3"/>
      <c r="U66" s="3"/>
      <c r="V66" s="3"/>
      <c r="W66" s="3"/>
      <c r="X66" s="3"/>
      <c r="Y66" s="3"/>
      <c r="Z66" s="3"/>
      <c r="AA66" s="54"/>
      <c r="AB66" s="41"/>
      <c r="AC66" s="180"/>
    </row>
    <row r="67" ht="14.25" customHeight="1">
      <c r="A67" s="180"/>
      <c r="B67" s="288"/>
      <c r="C67" s="296" t="s">
        <v>307</v>
      </c>
      <c r="D67" s="144" t="s">
        <v>337</v>
      </c>
      <c r="E67" s="8"/>
      <c r="F67" s="8"/>
      <c r="G67" s="8"/>
      <c r="H67" s="8"/>
      <c r="I67" s="8"/>
      <c r="J67" s="128"/>
      <c r="K67" s="129" t="s">
        <v>338</v>
      </c>
      <c r="L67" s="8"/>
      <c r="M67" s="8"/>
      <c r="N67" s="8"/>
      <c r="O67" s="8"/>
      <c r="P67" s="8"/>
      <c r="Q67" s="8"/>
      <c r="R67" s="8"/>
      <c r="S67" s="8"/>
      <c r="T67" s="8"/>
      <c r="U67" s="8"/>
      <c r="V67" s="8"/>
      <c r="W67" s="8"/>
      <c r="X67" s="8"/>
      <c r="Y67" s="8"/>
      <c r="Z67" s="8"/>
      <c r="AA67" s="55"/>
      <c r="AB67" s="291"/>
      <c r="AC67" s="180"/>
    </row>
    <row r="68" ht="14.25" customHeight="1">
      <c r="A68" s="180"/>
      <c r="B68" s="288"/>
      <c r="C68" s="275"/>
      <c r="D68" s="97"/>
      <c r="J68" s="96"/>
      <c r="K68" s="97"/>
      <c r="AA68" s="56"/>
      <c r="AB68" s="291"/>
      <c r="AC68" s="180"/>
    </row>
    <row r="69" ht="14.25" customHeight="1">
      <c r="A69" s="180"/>
      <c r="B69" s="288"/>
      <c r="C69" s="276"/>
      <c r="D69" s="101"/>
      <c r="E69" s="99"/>
      <c r="F69" s="99"/>
      <c r="G69" s="99"/>
      <c r="H69" s="99"/>
      <c r="I69" s="99"/>
      <c r="J69" s="100"/>
      <c r="K69" s="101"/>
      <c r="L69" s="99"/>
      <c r="M69" s="99"/>
      <c r="N69" s="99"/>
      <c r="O69" s="99"/>
      <c r="P69" s="99"/>
      <c r="Q69" s="99"/>
      <c r="R69" s="99"/>
      <c r="S69" s="99"/>
      <c r="T69" s="99"/>
      <c r="U69" s="99"/>
      <c r="V69" s="99"/>
      <c r="W69" s="99"/>
      <c r="X69" s="99"/>
      <c r="Y69" s="99"/>
      <c r="Z69" s="99"/>
      <c r="AA69" s="102"/>
      <c r="AB69" s="291"/>
      <c r="AC69" s="180"/>
    </row>
    <row r="70" ht="14.25" customHeight="1">
      <c r="A70" s="180"/>
      <c r="B70" s="288"/>
      <c r="C70" s="277" t="s">
        <v>310</v>
      </c>
      <c r="D70" s="302" t="s">
        <v>339</v>
      </c>
      <c r="E70" s="92"/>
      <c r="F70" s="92"/>
      <c r="G70" s="92"/>
      <c r="H70" s="92"/>
      <c r="I70" s="92"/>
      <c r="J70" s="93"/>
      <c r="K70" s="94" t="s">
        <v>340</v>
      </c>
      <c r="L70" s="92"/>
      <c r="M70" s="92"/>
      <c r="N70" s="92"/>
      <c r="O70" s="92"/>
      <c r="P70" s="92"/>
      <c r="Q70" s="92"/>
      <c r="R70" s="92"/>
      <c r="S70" s="92"/>
      <c r="T70" s="92"/>
      <c r="U70" s="92"/>
      <c r="V70" s="92"/>
      <c r="W70" s="92"/>
      <c r="X70" s="92"/>
      <c r="Y70" s="92"/>
      <c r="Z70" s="92"/>
      <c r="AA70" s="95"/>
      <c r="AB70" s="291"/>
      <c r="AC70" s="180"/>
    </row>
    <row r="71" ht="14.25" customHeight="1">
      <c r="A71" s="180"/>
      <c r="B71" s="288"/>
      <c r="C71" s="275"/>
      <c r="D71" s="97"/>
      <c r="J71" s="96"/>
      <c r="K71" s="97"/>
      <c r="AA71" s="56"/>
      <c r="AB71" s="291"/>
      <c r="AC71" s="180"/>
    </row>
    <row r="72" ht="14.25" customHeight="1">
      <c r="A72" s="180"/>
      <c r="B72" s="288"/>
      <c r="C72" s="276"/>
      <c r="D72" s="101"/>
      <c r="E72" s="99"/>
      <c r="F72" s="99"/>
      <c r="G72" s="99"/>
      <c r="H72" s="99"/>
      <c r="I72" s="99"/>
      <c r="J72" s="100"/>
      <c r="K72" s="101"/>
      <c r="L72" s="99"/>
      <c r="M72" s="99"/>
      <c r="N72" s="99"/>
      <c r="O72" s="99"/>
      <c r="P72" s="99"/>
      <c r="Q72" s="99"/>
      <c r="R72" s="99"/>
      <c r="S72" s="99"/>
      <c r="T72" s="99"/>
      <c r="U72" s="99"/>
      <c r="V72" s="99"/>
      <c r="W72" s="99"/>
      <c r="X72" s="99"/>
      <c r="Y72" s="99"/>
      <c r="Z72" s="99"/>
      <c r="AA72" s="102"/>
      <c r="AB72" s="291"/>
      <c r="AC72" s="180"/>
    </row>
    <row r="73" ht="14.25" customHeight="1">
      <c r="A73" s="180"/>
      <c r="B73" s="288"/>
      <c r="C73" s="277" t="s">
        <v>313</v>
      </c>
      <c r="D73" s="302" t="s">
        <v>341</v>
      </c>
      <c r="E73" s="92"/>
      <c r="F73" s="92"/>
      <c r="G73" s="92"/>
      <c r="H73" s="92"/>
      <c r="I73" s="92"/>
      <c r="J73" s="93"/>
      <c r="K73" s="94" t="s">
        <v>342</v>
      </c>
      <c r="L73" s="92"/>
      <c r="M73" s="92"/>
      <c r="N73" s="92"/>
      <c r="O73" s="92"/>
      <c r="P73" s="92"/>
      <c r="Q73" s="92"/>
      <c r="R73" s="92"/>
      <c r="S73" s="92"/>
      <c r="T73" s="92"/>
      <c r="U73" s="92"/>
      <c r="V73" s="92"/>
      <c r="W73" s="92"/>
      <c r="X73" s="92"/>
      <c r="Y73" s="92"/>
      <c r="Z73" s="92"/>
      <c r="AA73" s="95"/>
      <c r="AB73" s="291"/>
      <c r="AC73" s="180"/>
    </row>
    <row r="74" ht="14.25" customHeight="1">
      <c r="A74" s="180"/>
      <c r="B74" s="288"/>
      <c r="C74" s="275"/>
      <c r="D74" s="97"/>
      <c r="J74" s="96"/>
      <c r="K74" s="97"/>
      <c r="AA74" s="56"/>
      <c r="AB74" s="291"/>
      <c r="AC74" s="180"/>
    </row>
    <row r="75" ht="14.25" customHeight="1">
      <c r="A75" s="180"/>
      <c r="B75" s="288"/>
      <c r="C75" s="276"/>
      <c r="D75" s="101"/>
      <c r="E75" s="99"/>
      <c r="F75" s="99"/>
      <c r="G75" s="99"/>
      <c r="H75" s="99"/>
      <c r="I75" s="99"/>
      <c r="J75" s="100"/>
      <c r="K75" s="101"/>
      <c r="L75" s="99"/>
      <c r="M75" s="99"/>
      <c r="N75" s="99"/>
      <c r="O75" s="99"/>
      <c r="P75" s="99"/>
      <c r="Q75" s="99"/>
      <c r="R75" s="99"/>
      <c r="S75" s="99"/>
      <c r="T75" s="99"/>
      <c r="U75" s="99"/>
      <c r="V75" s="99"/>
      <c r="W75" s="99"/>
      <c r="X75" s="99"/>
      <c r="Y75" s="99"/>
      <c r="Z75" s="99"/>
      <c r="AA75" s="102"/>
      <c r="AB75" s="291"/>
      <c r="AC75" s="180"/>
    </row>
    <row r="76" ht="14.25" customHeight="1">
      <c r="A76" s="180"/>
      <c r="B76" s="288"/>
      <c r="C76" s="277" t="s">
        <v>316</v>
      </c>
      <c r="D76" s="302" t="s">
        <v>343</v>
      </c>
      <c r="E76" s="92"/>
      <c r="F76" s="92"/>
      <c r="G76" s="92"/>
      <c r="H76" s="92"/>
      <c r="I76" s="92"/>
      <c r="J76" s="93"/>
      <c r="K76" s="94" t="s">
        <v>344</v>
      </c>
      <c r="L76" s="92"/>
      <c r="M76" s="92"/>
      <c r="N76" s="92"/>
      <c r="O76" s="92"/>
      <c r="P76" s="92"/>
      <c r="Q76" s="92"/>
      <c r="R76" s="92"/>
      <c r="S76" s="92"/>
      <c r="T76" s="92"/>
      <c r="U76" s="92"/>
      <c r="V76" s="92"/>
      <c r="W76" s="92"/>
      <c r="X76" s="92"/>
      <c r="Y76" s="92"/>
      <c r="Z76" s="92"/>
      <c r="AA76" s="95"/>
      <c r="AB76" s="291"/>
      <c r="AC76" s="180"/>
    </row>
    <row r="77" ht="14.25" customHeight="1">
      <c r="A77" s="180"/>
      <c r="B77" s="288"/>
      <c r="C77" s="275"/>
      <c r="D77" s="97"/>
      <c r="J77" s="96"/>
      <c r="K77" s="97"/>
      <c r="AA77" s="56"/>
      <c r="AB77" s="291"/>
      <c r="AC77" s="180"/>
    </row>
    <row r="78" ht="51.75" customHeight="1">
      <c r="A78" s="180"/>
      <c r="B78" s="288"/>
      <c r="C78" s="280"/>
      <c r="D78" s="105"/>
      <c r="E78" s="15"/>
      <c r="F78" s="15"/>
      <c r="G78" s="15"/>
      <c r="H78" s="15"/>
      <c r="I78" s="15"/>
      <c r="J78" s="104"/>
      <c r="K78" s="105"/>
      <c r="L78" s="15"/>
      <c r="M78" s="15"/>
      <c r="N78" s="15"/>
      <c r="O78" s="15"/>
      <c r="P78" s="15"/>
      <c r="Q78" s="15"/>
      <c r="R78" s="15"/>
      <c r="S78" s="15"/>
      <c r="T78" s="15"/>
      <c r="U78" s="15"/>
      <c r="V78" s="15"/>
      <c r="W78" s="15"/>
      <c r="X78" s="15"/>
      <c r="Y78" s="15"/>
      <c r="Z78" s="15"/>
      <c r="AA78" s="57"/>
      <c r="AB78" s="291"/>
      <c r="AC78" s="180"/>
    </row>
    <row r="79" ht="14.25" customHeight="1">
      <c r="A79" s="180"/>
      <c r="B79" s="304"/>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6"/>
      <c r="AC79" s="180"/>
    </row>
    <row r="80" ht="14.25" customHeight="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row>
    <row r="81" ht="14.25" customHeight="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row>
    <row r="82" ht="14.25" customHeigh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row>
    <row r="83" ht="14.25" customHeight="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row>
    <row r="84" ht="14.25" customHeight="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row>
    <row r="85" ht="14.25" customHeight="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row>
    <row r="86" ht="14.25" customHeight="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row>
    <row r="87" ht="14.25" customHeight="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row>
    <row r="88" ht="14.25" customHeight="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row>
    <row r="89" ht="14.25" customHeight="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row>
    <row r="90" ht="14.25" customHeight="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row>
    <row r="91" ht="14.25" customHeight="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row>
    <row r="92" ht="14.25" customHeight="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row>
    <row r="93" ht="14.25" customHeight="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row>
    <row r="94" ht="14.25" customHeight="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row>
    <row r="95" ht="14.25"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row>
    <row r="96" ht="14.25"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row>
    <row r="97" ht="14.25" customHeight="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row>
    <row r="98" ht="14.25" customHeigh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row>
    <row r="99" ht="14.25" customHeigh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row>
    <row r="100" ht="14.25" customHeigh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row>
    <row r="101" ht="14.25" customHeight="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row>
    <row r="102" ht="14.25" customHeight="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row>
    <row r="103" ht="14.25" customHeight="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row>
    <row r="104" ht="14.25" customHeight="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row>
    <row r="105" ht="14.25" customHeight="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row>
    <row r="106" ht="14.25" customHeight="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row>
    <row r="107" ht="14.25"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row>
    <row r="108" ht="14.25"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row>
    <row r="109" ht="14.25"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row>
    <row r="110" ht="14.25"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row>
    <row r="111" ht="14.25"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row>
    <row r="112" ht="14.25"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row>
    <row r="113" ht="14.25"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row>
    <row r="114" ht="14.25"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row>
    <row r="115" ht="14.25"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row>
    <row r="116" ht="14.25"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row>
    <row r="117" ht="14.25"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row>
    <row r="118" ht="14.25"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row>
    <row r="119" ht="14.25"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row>
    <row r="120" ht="14.25"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row>
    <row r="121" ht="14.25"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row>
    <row r="122" ht="14.25" customHeight="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row>
    <row r="123" ht="14.25"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row>
    <row r="124" ht="14.25"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row>
    <row r="125" ht="14.25"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row>
    <row r="126" ht="14.25"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row>
    <row r="127" ht="14.25"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row>
    <row r="128" ht="14.25"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row>
    <row r="129" ht="14.25"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row>
    <row r="130" ht="14.25"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row>
    <row r="131" ht="14.25"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row>
    <row r="132" ht="14.2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row>
    <row r="133" ht="14.25"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row>
    <row r="134" ht="14.25"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row>
    <row r="135" ht="14.25"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row>
    <row r="136" ht="14.25"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row>
    <row r="137" ht="14.25"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row>
    <row r="138" ht="14.25"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row>
    <row r="139" ht="14.25"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row>
    <row r="140" ht="14.25"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row>
    <row r="141" ht="14.25"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row>
    <row r="142" ht="14.25"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row>
    <row r="143" ht="14.25"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row>
    <row r="144" ht="14.25"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row>
    <row r="145" ht="14.25"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row>
    <row r="146" ht="14.25"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row>
    <row r="147" ht="14.25"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row>
    <row r="148" ht="14.25"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row>
    <row r="149" ht="14.25"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row>
    <row r="150" ht="14.25"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row>
    <row r="151" ht="14.25"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row>
    <row r="152" ht="14.25"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row>
    <row r="153" ht="14.25"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row>
    <row r="154" ht="14.25"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row>
    <row r="155" ht="14.25"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row>
    <row r="156" ht="14.25"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row>
    <row r="157" ht="14.25"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row>
    <row r="158" ht="14.25" customHeight="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row>
    <row r="159" ht="14.25"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row>
    <row r="160" ht="14.25"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row>
    <row r="161" ht="14.25"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row>
    <row r="162" ht="14.25"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row>
    <row r="163" ht="14.25"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row>
    <row r="164" ht="14.25"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row>
    <row r="165" ht="14.25"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row>
    <row r="166" ht="14.25"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row>
    <row r="167" ht="14.25"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row>
    <row r="168" ht="14.25"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row>
    <row r="169" ht="14.25"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row>
    <row r="170" ht="14.25"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row>
    <row r="171" ht="14.25"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row>
    <row r="172" ht="14.25"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row>
    <row r="173" ht="14.25"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row>
    <row r="174" ht="14.25"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row>
    <row r="175" ht="14.25"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row>
    <row r="176" ht="14.25"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row>
    <row r="177" ht="14.25"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row>
    <row r="178" ht="14.25"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row>
    <row r="179" ht="14.25"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row>
    <row r="180" ht="14.25"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row>
    <row r="181" ht="14.25"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row>
    <row r="182" ht="14.25"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row>
    <row r="183" ht="14.25"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row>
    <row r="184" ht="14.25"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row>
    <row r="185" ht="14.25"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row>
    <row r="186" ht="14.25"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row>
    <row r="187" ht="14.25"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row>
    <row r="188" ht="14.25"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row>
    <row r="189" ht="14.2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row>
    <row r="190" ht="14.2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row>
    <row r="191" ht="14.2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row>
    <row r="192" ht="14.2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row>
    <row r="193" ht="14.2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row>
    <row r="194" ht="14.2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row>
    <row r="195" ht="14.2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row>
    <row r="196" ht="14.2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row>
    <row r="197" ht="14.2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row>
    <row r="198" ht="14.2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row>
    <row r="199" ht="14.2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row>
    <row r="200" ht="14.2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row>
    <row r="201" ht="14.2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row>
    <row r="202" ht="14.2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row>
    <row r="203" ht="14.2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row>
    <row r="204" ht="14.2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row>
    <row r="205" ht="14.2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row>
    <row r="206" ht="14.2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row>
    <row r="207" ht="14.2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row>
    <row r="208" ht="14.2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row>
    <row r="209" ht="14.2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row>
    <row r="210" ht="14.2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row>
    <row r="211" ht="14.2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row>
    <row r="212" ht="14.2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row>
    <row r="213" ht="14.2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row>
    <row r="214" ht="14.2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row>
    <row r="215" ht="14.2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row>
    <row r="216" ht="14.2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row>
    <row r="217" ht="14.2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row>
    <row r="218" ht="14.2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row>
    <row r="219" ht="14.2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row>
    <row r="220" ht="14.2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row>
    <row r="221" ht="14.2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row>
    <row r="222" ht="14.2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row>
    <row r="223" ht="14.2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row>
    <row r="224" ht="14.2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row>
    <row r="225" ht="14.2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row>
    <row r="226" ht="14.2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row>
    <row r="227" ht="14.2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row>
    <row r="228" ht="14.2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row>
    <row r="229" ht="14.2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row>
    <row r="230" ht="14.2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row>
    <row r="231" ht="14.2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row>
    <row r="232" ht="14.2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row>
    <row r="233" ht="14.2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row>
    <row r="234" ht="14.2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row>
    <row r="235" ht="14.2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row>
    <row r="236" ht="14.2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row>
    <row r="237" ht="14.2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row>
    <row r="238" ht="14.2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row>
    <row r="239" ht="14.2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row>
    <row r="240" ht="14.2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row>
    <row r="241" ht="14.2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row>
    <row r="242" ht="14.2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row>
    <row r="243" ht="14.2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row>
    <row r="244" ht="14.2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row>
    <row r="245" ht="14.2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row>
    <row r="246" ht="14.2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row>
    <row r="247" ht="14.2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row>
    <row r="248" ht="14.2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row>
    <row r="249" ht="14.2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row>
    <row r="250" ht="14.2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row>
    <row r="251" ht="14.2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row>
    <row r="252" ht="14.2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row>
    <row r="253" ht="14.2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row>
    <row r="254" ht="14.2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row>
    <row r="255" ht="14.2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row>
    <row r="256" ht="14.2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row>
    <row r="257" ht="14.2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row>
    <row r="258" ht="14.2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row>
    <row r="259" ht="14.2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row>
    <row r="260" ht="14.2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row>
    <row r="261" ht="14.2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row>
    <row r="262" ht="14.2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row>
    <row r="263" ht="14.2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row>
    <row r="264" ht="14.2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row>
    <row r="265" ht="14.2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row>
    <row r="266" ht="14.2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row>
    <row r="267" ht="14.2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row>
    <row r="268" ht="14.2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row>
    <row r="269" ht="14.2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row>
    <row r="270" ht="14.2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row>
    <row r="271" ht="14.2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row>
    <row r="272" ht="14.2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row>
    <row r="273" ht="14.2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row>
    <row r="274" ht="14.2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row>
    <row r="275" ht="14.2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row>
    <row r="276" ht="14.2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row>
    <row r="277" ht="14.2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row>
    <row r="278" ht="14.2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row>
    <row r="279" ht="14.2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row>
    <row r="280" ht="14.2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row>
    <row r="281" ht="14.2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row>
    <row r="282" ht="14.2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row>
    <row r="283" ht="14.2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row>
    <row r="284" ht="14.2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row>
    <row r="285" ht="14.2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row>
    <row r="286" ht="14.2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row>
    <row r="287" ht="14.2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row>
    <row r="288" ht="14.2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row>
    <row r="289" ht="14.2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row>
    <row r="290" ht="14.2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row>
    <row r="291" ht="14.2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row>
    <row r="292" ht="14.2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row>
    <row r="293" ht="14.2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row>
    <row r="294" ht="14.2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row>
    <row r="295" ht="14.2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row>
    <row r="296" ht="14.2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row>
    <row r="297" ht="14.2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row>
    <row r="298" ht="14.2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row>
    <row r="299" ht="14.2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row>
    <row r="300" ht="14.2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row>
    <row r="301" ht="14.2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row>
    <row r="302" ht="14.2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row>
    <row r="303" ht="14.2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row>
    <row r="304" ht="14.2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row>
    <row r="305" ht="14.2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row>
    <row r="306" ht="14.2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row>
    <row r="307" ht="14.2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row>
    <row r="308" ht="14.2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row>
    <row r="309" ht="14.2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row>
    <row r="310" ht="14.2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row>
    <row r="311" ht="14.2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row>
    <row r="312" ht="14.2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row>
    <row r="313" ht="14.2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row>
    <row r="314" ht="14.2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row>
    <row r="315" ht="14.2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row>
    <row r="316" ht="14.2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row>
    <row r="317" ht="14.2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row>
    <row r="318" ht="14.2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row>
    <row r="319" ht="14.2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row>
    <row r="320" ht="14.2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row>
    <row r="321" ht="14.2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row>
    <row r="322" ht="14.2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row>
    <row r="323" ht="14.2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row>
    <row r="324" ht="14.2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row>
    <row r="325" ht="14.2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row>
    <row r="326" ht="14.2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row>
    <row r="327" ht="14.2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row>
    <row r="328" ht="14.2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row>
    <row r="329" ht="14.2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row>
    <row r="330" ht="14.2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row>
    <row r="331" ht="14.2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row>
    <row r="332" ht="14.2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row>
    <row r="333" ht="14.2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row>
    <row r="334" ht="14.2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row>
    <row r="335" ht="14.2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row>
    <row r="336" ht="14.2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row>
    <row r="337" ht="14.2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row>
    <row r="338" ht="14.2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row>
    <row r="339" ht="14.2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row>
    <row r="340" ht="14.2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row>
    <row r="341" ht="14.2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row>
    <row r="342" ht="14.2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row>
    <row r="343" ht="14.2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row>
    <row r="344" ht="14.2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row>
    <row r="345" ht="14.2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row>
    <row r="346" ht="14.2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row>
    <row r="347" ht="14.2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row>
    <row r="348" ht="14.2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row>
    <row r="349" ht="14.2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row>
    <row r="350" ht="14.2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row>
    <row r="351" ht="14.2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row>
    <row r="352" ht="14.2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row>
    <row r="353" ht="14.2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row>
    <row r="354" ht="14.2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row>
    <row r="355" ht="14.2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row>
    <row r="356" ht="14.2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row>
    <row r="357" ht="14.2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row>
    <row r="358" ht="14.2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row>
    <row r="359" ht="14.2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row>
    <row r="360" ht="14.2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row>
    <row r="361" ht="14.2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row>
    <row r="362" ht="14.2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row>
    <row r="363" ht="14.2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row>
    <row r="364" ht="14.2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row>
    <row r="365" ht="14.2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row>
    <row r="366" ht="14.2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row>
    <row r="367" ht="14.2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row>
    <row r="368" ht="14.2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row>
    <row r="369" ht="14.2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row>
    <row r="370" ht="14.2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row>
    <row r="371" ht="14.2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row>
    <row r="372" ht="14.2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row>
    <row r="373" ht="14.2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row>
    <row r="374" ht="14.2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row>
    <row r="375" ht="14.2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row>
    <row r="376" ht="14.2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row>
    <row r="377" ht="14.2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row>
    <row r="378" ht="14.2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row>
    <row r="379" ht="14.2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row>
    <row r="380" ht="14.2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row>
    <row r="381" ht="14.2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row>
    <row r="382" ht="14.2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row>
    <row r="383" ht="14.2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row>
    <row r="384" ht="14.2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row>
    <row r="385" ht="14.2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row>
    <row r="386" ht="14.2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row>
    <row r="387" ht="14.2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row>
    <row r="388" ht="14.2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row>
    <row r="389" ht="14.2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row>
    <row r="390" ht="14.2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row>
    <row r="391" ht="14.2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row>
    <row r="392" ht="14.2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row>
    <row r="393" ht="14.2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row>
    <row r="394" ht="14.2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row>
    <row r="395" ht="14.2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row>
    <row r="396" ht="14.2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row>
    <row r="397" ht="14.2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row>
    <row r="398" ht="14.2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row>
    <row r="399" ht="14.2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row>
    <row r="400" ht="14.2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row>
    <row r="401" ht="14.2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row>
    <row r="402" ht="14.2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row>
    <row r="403" ht="14.2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row>
    <row r="404" ht="14.2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row>
    <row r="405" ht="14.2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row>
    <row r="406" ht="14.2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row>
    <row r="407" ht="14.2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row>
    <row r="408" ht="14.2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row>
    <row r="409" ht="14.2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row>
    <row r="410" ht="14.2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row>
    <row r="411" ht="14.2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row>
    <row r="412" ht="14.2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row>
    <row r="413" ht="14.2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row>
    <row r="414" ht="14.2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row>
    <row r="415" ht="14.2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row>
    <row r="416" ht="14.2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row>
    <row r="417" ht="14.2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row>
    <row r="418" ht="14.2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row>
    <row r="419" ht="14.2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row>
    <row r="420" ht="14.2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row>
    <row r="421" ht="14.2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row>
    <row r="422" ht="14.2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row>
    <row r="423" ht="14.2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row>
    <row r="424" ht="14.2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row>
    <row r="425" ht="14.2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row>
    <row r="426" ht="14.2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row>
    <row r="427" ht="14.2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row>
    <row r="428" ht="14.2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row>
    <row r="429" ht="14.2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row>
    <row r="430" ht="14.2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row>
    <row r="431" ht="14.2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row>
    <row r="432" ht="14.2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row>
    <row r="433" ht="14.2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row>
    <row r="434" ht="14.2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row>
    <row r="435" ht="14.2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row>
    <row r="436" ht="14.2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row>
    <row r="437" ht="14.2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row>
    <row r="438" ht="14.2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row>
    <row r="439" ht="14.2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row>
    <row r="440" ht="14.2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row>
    <row r="441" ht="14.2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row>
    <row r="442" ht="14.2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row>
    <row r="443" ht="14.2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row>
    <row r="444" ht="14.2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row>
    <row r="445" ht="14.2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row>
    <row r="446" ht="14.2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row>
    <row r="447" ht="14.2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row>
    <row r="448" ht="14.2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row>
    <row r="449" ht="14.2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row>
    <row r="450" ht="14.2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row>
    <row r="451" ht="14.2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row>
    <row r="452" ht="14.2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row>
    <row r="453" ht="14.2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row>
    <row r="454" ht="14.2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row>
    <row r="455" ht="14.2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row>
    <row r="456" ht="14.2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row>
    <row r="457" ht="14.2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row>
    <row r="458" ht="14.2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row>
    <row r="459" ht="14.2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row>
    <row r="460" ht="14.2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row>
    <row r="461" ht="14.2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row>
    <row r="462" ht="14.2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row>
    <row r="463" ht="14.2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row>
    <row r="464" ht="14.2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row>
    <row r="465" ht="14.2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row>
    <row r="466" ht="14.2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row>
    <row r="467" ht="14.2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row>
    <row r="468" ht="14.2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row>
    <row r="469" ht="14.2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row>
    <row r="470" ht="14.2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row>
    <row r="471" ht="14.2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row>
    <row r="472" ht="14.2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row>
    <row r="473" ht="14.2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row>
    <row r="474" ht="14.2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row>
    <row r="475" ht="14.2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row>
    <row r="476" ht="14.2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row>
    <row r="477" ht="14.2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row>
    <row r="478" ht="14.2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row>
    <row r="479" ht="14.2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row>
    <row r="480" ht="14.2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row>
    <row r="481" ht="14.2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row>
    <row r="482" ht="14.2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row>
    <row r="483" ht="14.2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row>
    <row r="484" ht="14.2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row>
    <row r="485" ht="14.2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row>
    <row r="486" ht="14.2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row>
    <row r="487" ht="14.2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row>
    <row r="488" ht="14.2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row>
    <row r="489" ht="14.2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row>
    <row r="490" ht="14.2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row>
    <row r="491" ht="14.2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row>
    <row r="492" ht="14.2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row>
    <row r="493" ht="14.2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row>
    <row r="494" ht="14.2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row>
    <row r="495" ht="14.2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row>
    <row r="496" ht="14.2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row>
    <row r="497" ht="14.2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row>
    <row r="498" ht="14.2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row>
    <row r="499" ht="14.2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row>
    <row r="500" ht="14.2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row>
    <row r="501" ht="14.2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row>
    <row r="502" ht="14.2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row>
    <row r="503" ht="14.2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row>
    <row r="504" ht="14.2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row>
    <row r="505" ht="14.2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row>
    <row r="506" ht="14.2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row>
    <row r="507" ht="14.2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row>
    <row r="508" ht="14.2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row>
    <row r="509" ht="14.2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row>
    <row r="510" ht="14.2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row>
    <row r="511" ht="14.2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row>
    <row r="512" ht="14.2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row>
    <row r="513" ht="14.2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row>
    <row r="514" ht="14.2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row>
    <row r="515" ht="14.2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row>
    <row r="516" ht="14.2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row>
    <row r="517" ht="14.2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row>
    <row r="518" ht="14.2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row>
    <row r="519" ht="14.2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row>
    <row r="520" ht="14.2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row>
    <row r="521" ht="14.2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row>
    <row r="522" ht="14.2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row>
    <row r="523" ht="14.2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row>
    <row r="524" ht="14.2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row>
    <row r="525" ht="14.2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row>
    <row r="526" ht="14.2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row>
    <row r="527" ht="14.2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row>
    <row r="528" ht="14.2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row>
    <row r="529" ht="14.2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row>
    <row r="530" ht="14.2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row>
    <row r="531" ht="14.2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row>
    <row r="532" ht="14.2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row>
    <row r="533" ht="14.2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row>
    <row r="534" ht="14.2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row>
    <row r="535" ht="14.2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row>
    <row r="536" ht="14.2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row>
    <row r="537" ht="14.2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row>
    <row r="538" ht="14.2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row>
    <row r="539" ht="14.2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row>
    <row r="540" ht="14.2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row>
    <row r="541" ht="14.2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row>
    <row r="542" ht="14.2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row>
    <row r="543" ht="14.2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row>
    <row r="544" ht="14.2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row>
    <row r="545" ht="14.2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row>
    <row r="546" ht="14.2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row>
    <row r="547" ht="14.2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row>
    <row r="548" ht="14.2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row>
    <row r="549" ht="14.2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row>
    <row r="550" ht="14.2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row>
    <row r="551" ht="14.2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row>
    <row r="552" ht="14.2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row>
    <row r="553" ht="14.2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row>
    <row r="554" ht="14.2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row>
    <row r="555" ht="14.2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row>
    <row r="556" ht="14.2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row>
    <row r="557" ht="14.2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row>
    <row r="558" ht="14.2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row>
    <row r="559" ht="14.2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row>
    <row r="560" ht="14.2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row>
    <row r="561" ht="14.2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row>
    <row r="562" ht="14.2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row>
    <row r="563" ht="14.2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row>
    <row r="564" ht="14.2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row>
    <row r="565" ht="14.2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row>
    <row r="566" ht="14.2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row>
    <row r="567" ht="14.2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row>
    <row r="568" ht="14.2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row>
    <row r="569" ht="14.2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row>
    <row r="570" ht="14.2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row>
    <row r="571" ht="14.2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row>
    <row r="572" ht="14.2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row>
    <row r="573" ht="14.2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row>
    <row r="574" ht="14.2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row>
    <row r="575" ht="14.2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row>
    <row r="576" ht="14.2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row>
    <row r="577" ht="14.2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row>
    <row r="578" ht="14.2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row>
    <row r="579" ht="14.2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row>
    <row r="580" ht="14.2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row>
    <row r="581" ht="14.2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row>
    <row r="582" ht="14.2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row>
    <row r="583" ht="14.2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row>
    <row r="584" ht="14.2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row>
    <row r="585" ht="14.2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row>
    <row r="586" ht="14.2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row>
    <row r="587" ht="14.2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row>
    <row r="588" ht="14.2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row>
    <row r="589" ht="14.2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row>
    <row r="590" ht="14.2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row>
    <row r="591" ht="14.2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row>
    <row r="592" ht="14.2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row>
    <row r="593" ht="14.2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row>
    <row r="594" ht="14.2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row>
    <row r="595" ht="14.2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row>
    <row r="596" ht="14.2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row>
    <row r="597" ht="14.2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row>
    <row r="598" ht="14.2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row>
    <row r="599" ht="14.2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row>
    <row r="600" ht="14.2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row>
    <row r="601" ht="14.2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row>
    <row r="602" ht="14.2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row>
    <row r="603" ht="14.2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row>
    <row r="604" ht="14.2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row>
    <row r="605" ht="14.2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row>
    <row r="606" ht="14.2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row>
    <row r="607" ht="14.2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row>
    <row r="608" ht="14.2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row>
    <row r="609" ht="14.2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row>
    <row r="610" ht="14.2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row>
    <row r="611" ht="14.2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row>
    <row r="612" ht="14.2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row>
    <row r="613" ht="14.2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row>
    <row r="614" ht="14.2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row>
    <row r="615" ht="14.2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row>
    <row r="616" ht="14.2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row>
    <row r="617" ht="14.2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row>
    <row r="618" ht="14.2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row>
    <row r="619" ht="14.2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row>
    <row r="620" ht="14.2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row>
    <row r="621" ht="14.2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row>
    <row r="622" ht="14.2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row>
    <row r="623" ht="14.2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row>
    <row r="624" ht="14.2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row>
    <row r="625" ht="14.2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row>
    <row r="626" ht="14.2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row>
    <row r="627" ht="14.2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row>
    <row r="628" ht="14.2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row>
    <row r="629" ht="14.2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row>
    <row r="630" ht="14.2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row>
    <row r="631" ht="14.2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row>
    <row r="632" ht="14.2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row>
    <row r="633" ht="14.2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row>
    <row r="634" ht="14.2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row>
    <row r="635" ht="14.2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row>
    <row r="636" ht="14.2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row>
    <row r="637" ht="14.2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row>
    <row r="638" ht="14.2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row>
    <row r="639" ht="14.2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row>
    <row r="640" ht="14.2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row>
    <row r="641" ht="14.2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row>
    <row r="642" ht="14.2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row>
    <row r="643" ht="14.2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row>
    <row r="644" ht="14.2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row>
    <row r="645" ht="14.2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row>
    <row r="646" ht="14.2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row>
    <row r="647" ht="14.2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row>
    <row r="648" ht="14.2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row>
    <row r="649" ht="14.2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row>
    <row r="650" ht="14.2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row>
    <row r="651" ht="14.2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row>
    <row r="652" ht="14.2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row>
    <row r="653" ht="14.2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row>
    <row r="654" ht="14.2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row>
    <row r="655" ht="14.2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row>
    <row r="656" ht="14.2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row>
    <row r="657" ht="14.2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row>
    <row r="658" ht="14.2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row>
    <row r="659" ht="14.2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row>
    <row r="660" ht="14.2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row>
    <row r="661" ht="14.2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row>
    <row r="662" ht="14.2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row>
    <row r="663" ht="14.2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row>
    <row r="664" ht="14.2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row>
    <row r="665" ht="14.2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row>
    <row r="666" ht="14.2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row>
    <row r="667" ht="14.2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row>
    <row r="668" ht="14.2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row>
    <row r="669" ht="14.2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row>
    <row r="670" ht="14.2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row>
    <row r="671" ht="14.2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row>
    <row r="672" ht="14.2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row>
    <row r="673" ht="14.2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row>
    <row r="674" ht="14.2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row>
    <row r="675" ht="14.2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row>
    <row r="676" ht="14.2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row>
    <row r="677" ht="14.2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row>
    <row r="678" ht="14.2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row>
    <row r="679" ht="14.2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row>
    <row r="680" ht="14.2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row>
    <row r="681" ht="14.2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row>
    <row r="682" ht="14.2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row>
    <row r="683" ht="14.2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row>
    <row r="684" ht="14.2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row>
    <row r="685" ht="14.2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row>
    <row r="686" ht="14.2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row>
    <row r="687" ht="14.2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row>
    <row r="688" ht="14.2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row>
    <row r="689" ht="14.2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row>
    <row r="690" ht="14.2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row>
    <row r="691" ht="14.2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row>
    <row r="692" ht="14.2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row>
    <row r="693" ht="14.2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row>
    <row r="694" ht="14.2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row>
    <row r="695" ht="14.2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row>
    <row r="696" ht="14.2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row>
    <row r="697" ht="14.2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row>
    <row r="698" ht="14.2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row>
    <row r="699" ht="14.2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row>
    <row r="700" ht="14.2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row>
    <row r="701" ht="14.2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row>
    <row r="702" ht="14.2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row>
    <row r="703" ht="14.2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row>
    <row r="704" ht="14.2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row>
    <row r="705" ht="14.2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row>
    <row r="706" ht="14.2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row>
    <row r="707" ht="14.2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row>
    <row r="708" ht="14.2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row>
    <row r="709" ht="14.2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row>
    <row r="710" ht="14.2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row>
    <row r="711" ht="14.2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row>
    <row r="712" ht="14.2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row>
    <row r="713" ht="14.2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row>
    <row r="714" ht="14.2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row>
    <row r="715" ht="14.2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row>
    <row r="716" ht="14.2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row>
    <row r="717" ht="14.2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row>
    <row r="718" ht="14.2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row>
    <row r="719" ht="14.2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row>
    <row r="720" ht="14.2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row>
    <row r="721" ht="14.2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row>
    <row r="722" ht="14.2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row>
    <row r="723" ht="14.2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row>
    <row r="724" ht="14.2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row>
    <row r="725" ht="14.2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row>
    <row r="726" ht="14.2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row>
    <row r="727" ht="14.2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row>
    <row r="728" ht="14.2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row>
    <row r="729" ht="14.2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row>
    <row r="730" ht="14.2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row>
    <row r="731" ht="14.2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row>
    <row r="732" ht="14.2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row>
    <row r="733" ht="14.2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row>
    <row r="734" ht="14.2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row>
    <row r="735" ht="14.2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row>
    <row r="736" ht="14.2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row>
    <row r="737" ht="14.2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row>
    <row r="738" ht="14.2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row>
    <row r="739" ht="14.2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row>
    <row r="740" ht="14.2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row>
    <row r="741" ht="14.2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row>
    <row r="742" ht="14.2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row>
    <row r="743" ht="14.2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row>
    <row r="744" ht="14.2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row>
    <row r="745" ht="14.2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row>
    <row r="746" ht="14.2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row>
    <row r="747" ht="14.2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row>
    <row r="748" ht="14.2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row>
    <row r="749" ht="14.2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row>
    <row r="750" ht="14.2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row>
    <row r="751" ht="14.2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row>
    <row r="752" ht="14.2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row>
    <row r="753" ht="14.2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row>
    <row r="754" ht="14.2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row>
    <row r="755" ht="14.2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row>
    <row r="756" ht="14.2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row>
    <row r="757" ht="14.2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row>
    <row r="758" ht="14.2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row>
    <row r="759" ht="14.2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row>
    <row r="760" ht="14.2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row>
    <row r="761" ht="14.2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row>
    <row r="762" ht="14.2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row>
    <row r="763" ht="14.2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row>
    <row r="764" ht="14.2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row>
    <row r="765" ht="14.2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row>
    <row r="766" ht="14.2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row>
    <row r="767" ht="14.2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row>
    <row r="768" ht="14.2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row>
    <row r="769" ht="14.2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row>
    <row r="770" ht="14.2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row>
    <row r="771" ht="14.2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row>
    <row r="772" ht="14.2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row>
    <row r="773" ht="14.2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row>
    <row r="774" ht="14.2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row>
    <row r="775" ht="14.2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row>
    <row r="776" ht="14.2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row>
    <row r="777" ht="14.2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row>
    <row r="778" ht="14.2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row>
    <row r="779" ht="14.2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row>
    <row r="780" ht="14.2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row>
    <row r="781" ht="14.2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row>
    <row r="782" ht="14.2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row>
    <row r="783" ht="14.2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row>
    <row r="784" ht="14.2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row>
    <row r="785" ht="14.2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row>
    <row r="786" ht="14.2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row>
    <row r="787" ht="14.2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row>
    <row r="788" ht="14.2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row>
    <row r="789" ht="14.2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row>
    <row r="790" ht="14.2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row>
    <row r="791" ht="14.2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row>
    <row r="792" ht="14.2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row>
    <row r="793" ht="14.2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row>
    <row r="794" ht="14.2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row>
    <row r="795" ht="14.2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row>
    <row r="796" ht="14.2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row>
    <row r="797" ht="14.2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row>
    <row r="798" ht="14.2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row>
    <row r="799" ht="14.2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row>
    <row r="800" ht="14.2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row>
    <row r="801" ht="14.2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row>
    <row r="802" ht="14.2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row>
    <row r="803" ht="14.2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row>
    <row r="804" ht="14.2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row>
    <row r="805" ht="14.2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row>
    <row r="806" ht="14.2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row>
    <row r="807" ht="14.2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row>
    <row r="808" ht="14.2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row>
    <row r="809" ht="14.2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row>
    <row r="810" ht="14.2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row>
    <row r="811" ht="14.2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row>
    <row r="812" ht="14.2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row>
    <row r="813" ht="14.2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row>
    <row r="814" ht="14.2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row>
    <row r="815" ht="14.2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row>
    <row r="816" ht="14.2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row>
    <row r="817" ht="14.2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row>
    <row r="818" ht="14.2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row>
    <row r="819" ht="14.2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row>
    <row r="820" ht="14.2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row>
    <row r="821" ht="14.2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row>
    <row r="822" ht="14.2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row>
    <row r="823" ht="14.2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row>
    <row r="824" ht="14.2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row>
    <row r="825" ht="14.2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row>
    <row r="826" ht="14.2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row>
    <row r="827" ht="14.2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row>
    <row r="828" ht="14.2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row>
    <row r="829" ht="14.2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row>
    <row r="830" ht="14.2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row>
    <row r="831" ht="14.2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row>
    <row r="832" ht="14.2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row>
    <row r="833" ht="14.2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row>
    <row r="834" ht="14.2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row>
    <row r="835" ht="14.2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row>
    <row r="836" ht="14.2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row>
    <row r="837" ht="14.2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row>
    <row r="838" ht="14.2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row>
    <row r="839" ht="14.2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row>
    <row r="840" ht="14.2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row>
    <row r="841" ht="14.2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row>
    <row r="842" ht="14.2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row>
    <row r="843" ht="14.2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row>
    <row r="844" ht="14.2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row>
    <row r="845" ht="14.2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row>
    <row r="846" ht="14.2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row>
    <row r="847" ht="14.2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row>
    <row r="848" ht="14.2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row>
    <row r="849" ht="14.2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row>
    <row r="850" ht="14.2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row>
    <row r="851" ht="14.2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row>
    <row r="852" ht="14.2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row>
    <row r="853" ht="14.2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row>
    <row r="854" ht="14.2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row>
    <row r="855" ht="14.2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row>
    <row r="856" ht="14.2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row>
    <row r="857" ht="14.2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row>
    <row r="858" ht="14.2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row>
    <row r="859" ht="14.2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row>
    <row r="860" ht="14.2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row>
    <row r="861" ht="14.2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row>
    <row r="862" ht="14.2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row>
    <row r="863" ht="14.2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row>
    <row r="864" ht="14.2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row>
    <row r="865" ht="14.2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row>
    <row r="866" ht="14.2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row>
    <row r="867" ht="14.2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row>
    <row r="868" ht="14.2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row>
    <row r="869" ht="14.2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row>
    <row r="870" ht="14.2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row>
    <row r="871" ht="14.2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row>
    <row r="872" ht="14.2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row>
    <row r="873" ht="14.2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row>
    <row r="874" ht="14.2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row>
    <row r="875" ht="14.2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row>
    <row r="876" ht="14.2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row>
    <row r="877" ht="14.2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row>
    <row r="878" ht="14.2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row>
    <row r="879" ht="14.2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row>
    <row r="880" ht="14.2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row>
    <row r="881" ht="14.2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row>
    <row r="882" ht="14.2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row>
    <row r="883" ht="14.2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row>
    <row r="884" ht="14.2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row>
    <row r="885" ht="14.2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row>
    <row r="886" ht="14.2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row>
    <row r="887" ht="14.2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row>
    <row r="888" ht="14.2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row>
    <row r="889" ht="14.2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row>
    <row r="890" ht="14.2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row>
    <row r="891" ht="14.2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row>
    <row r="892" ht="14.2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row>
    <row r="893" ht="14.2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row>
    <row r="894" ht="14.2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row>
    <row r="895" ht="14.2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row>
    <row r="896" ht="14.2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row>
    <row r="897" ht="14.2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row>
    <row r="898" ht="14.2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row>
    <row r="899" ht="14.2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row>
    <row r="900" ht="14.2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row>
    <row r="901" ht="14.2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row>
    <row r="902" ht="14.2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row>
    <row r="903" ht="14.2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row>
    <row r="904" ht="14.2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row>
    <row r="905" ht="14.2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row>
    <row r="906" ht="14.2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row>
    <row r="907" ht="14.2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row>
    <row r="908" ht="14.2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row>
    <row r="909" ht="14.2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row>
    <row r="910" ht="14.2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row>
    <row r="911" ht="14.2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row>
    <row r="912" ht="14.2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row>
    <row r="913" ht="14.2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row>
    <row r="914" ht="14.2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row>
    <row r="915" ht="14.2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row>
    <row r="916" ht="14.2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row>
    <row r="917" ht="14.2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row>
    <row r="918" ht="14.2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row>
    <row r="919" ht="14.2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row>
    <row r="920" ht="14.2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row>
    <row r="921" ht="14.2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row>
    <row r="922" ht="14.2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row>
    <row r="923" ht="14.2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row>
    <row r="924" ht="14.2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row>
    <row r="925" ht="14.2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row>
    <row r="926" ht="14.2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row>
    <row r="927" ht="14.2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row>
    <row r="928" ht="14.2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row>
    <row r="929" ht="14.2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row>
    <row r="930" ht="14.2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row>
    <row r="931" ht="14.2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row>
    <row r="932" ht="14.2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row>
    <row r="933" ht="14.2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row>
    <row r="934" ht="14.2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row>
    <row r="935" ht="14.2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row>
    <row r="936" ht="14.2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row>
    <row r="937" ht="14.2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row>
    <row r="938" ht="14.2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row>
    <row r="939" ht="14.2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row>
    <row r="940" ht="14.2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row>
    <row r="941" ht="14.2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row>
    <row r="942" ht="14.2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row>
    <row r="943" ht="14.2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row>
    <row r="944" ht="14.2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row>
    <row r="945" ht="14.2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row>
    <row r="946" ht="14.2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row>
    <row r="947" ht="14.2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row>
    <row r="948" ht="14.2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row>
    <row r="949" ht="14.2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row>
    <row r="950" ht="14.2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row>
    <row r="951" ht="14.2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row>
    <row r="952" ht="14.2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row>
    <row r="953" ht="14.2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row>
    <row r="954" ht="14.2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row>
    <row r="955" ht="14.2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row>
    <row r="956" ht="14.2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row>
    <row r="957" ht="14.2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row>
    <row r="958" ht="14.2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row>
    <row r="959" ht="14.2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row>
    <row r="960" ht="14.2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row>
    <row r="961" ht="14.2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row>
    <row r="962" ht="14.2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row>
    <row r="963" ht="14.2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row>
    <row r="964" ht="14.2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row>
    <row r="965" ht="14.2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row>
    <row r="966" ht="14.2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row>
    <row r="967" ht="14.2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row>
    <row r="968" ht="14.2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row>
    <row r="969" ht="14.2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row>
    <row r="970" ht="14.2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row>
    <row r="971" ht="14.2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row>
    <row r="972" ht="14.2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row>
    <row r="973" ht="14.2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row>
    <row r="974" ht="14.2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row>
    <row r="975" ht="14.2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row>
    <row r="976" ht="14.2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row>
    <row r="977" ht="14.2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row>
    <row r="978" ht="14.2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row>
    <row r="979" ht="14.2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row>
    <row r="980" ht="14.2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row>
    <row r="981" ht="14.2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row>
    <row r="982" ht="14.2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row>
    <row r="983" ht="14.2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row>
    <row r="984" ht="14.2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row>
    <row r="985" ht="14.2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row>
    <row r="986" ht="14.2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row>
    <row r="987" ht="14.2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row>
    <row r="988" ht="14.2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row>
    <row r="989" ht="14.2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row>
    <row r="990" ht="14.2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row>
    <row r="991" ht="14.2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row>
    <row r="992" ht="14.2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row>
    <row r="993" ht="14.2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row>
    <row r="994" ht="14.2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row>
    <row r="995" ht="14.2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row>
    <row r="996" ht="14.2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row>
    <row r="997" ht="14.2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row>
    <row r="998" ht="14.2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row>
    <row r="999" ht="14.2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row>
    <row r="1000" ht="14.2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row>
  </sheetData>
  <mergeCells count="58">
    <mergeCell ref="D67:J69"/>
    <mergeCell ref="D70:J72"/>
    <mergeCell ref="C73:C75"/>
    <mergeCell ref="D73:J75"/>
    <mergeCell ref="C76:C78"/>
    <mergeCell ref="D76:J78"/>
    <mergeCell ref="C46:C47"/>
    <mergeCell ref="C48:C49"/>
    <mergeCell ref="C54:C59"/>
    <mergeCell ref="D54:J59"/>
    <mergeCell ref="C60:C62"/>
    <mergeCell ref="D60:J62"/>
    <mergeCell ref="D63:J65"/>
    <mergeCell ref="B2:AB2"/>
    <mergeCell ref="B3:AB7"/>
    <mergeCell ref="B9:AB9"/>
    <mergeCell ref="C10:AA10"/>
    <mergeCell ref="B12:AB12"/>
    <mergeCell ref="C13:AA20"/>
    <mergeCell ref="C21:C23"/>
    <mergeCell ref="C27:C29"/>
    <mergeCell ref="C30:C32"/>
    <mergeCell ref="D30:J32"/>
    <mergeCell ref="D21:J23"/>
    <mergeCell ref="K21:AA23"/>
    <mergeCell ref="C24:C26"/>
    <mergeCell ref="D24:J26"/>
    <mergeCell ref="K24:AA26"/>
    <mergeCell ref="D27:J29"/>
    <mergeCell ref="K27:AA29"/>
    <mergeCell ref="K30:AA32"/>
    <mergeCell ref="B35:AB35"/>
    <mergeCell ref="C36:AA41"/>
    <mergeCell ref="C42:AA44"/>
    <mergeCell ref="C45:AA45"/>
    <mergeCell ref="D46:Y47"/>
    <mergeCell ref="Z46:AA47"/>
    <mergeCell ref="D48:Y49"/>
    <mergeCell ref="Z48:AA49"/>
    <mergeCell ref="C50:AA50"/>
    <mergeCell ref="C51:AA52"/>
    <mergeCell ref="C53:AA53"/>
    <mergeCell ref="L54:AA54"/>
    <mergeCell ref="L55:AA55"/>
    <mergeCell ref="C63:C65"/>
    <mergeCell ref="C67:C69"/>
    <mergeCell ref="C70:C72"/>
    <mergeCell ref="K67:AA69"/>
    <mergeCell ref="K70:AA72"/>
    <mergeCell ref="K73:AA75"/>
    <mergeCell ref="K76:AA78"/>
    <mergeCell ref="L56:AA56"/>
    <mergeCell ref="L57:AA57"/>
    <mergeCell ref="L58:AA58"/>
    <mergeCell ref="L59:AA59"/>
    <mergeCell ref="K60:AA62"/>
    <mergeCell ref="K63:AA65"/>
    <mergeCell ref="C66:AA66"/>
  </mergeCells>
  <conditionalFormatting sqref="K21 K24 K27 K30 K54:K59 K60:AA65 K67:AA78 Z46 Z48">
    <cfRule type="cellIs" dxfId="1" priority="1" operator="greaterThan">
      <formula>0</formula>
    </cfRule>
  </conditionalFormatting>
  <dataValidations>
    <dataValidation type="decimal" operator="lessThanOrEqual" allowBlank="1" showErrorMessage="1" sqref="Z48">
      <formula1>Z46</formula1>
    </dataValidation>
    <dataValidation type="decimal" operator="greaterThan" allowBlank="1" showErrorMessage="1" sqref="Z46">
      <formula1>-1.0</formula1>
    </dataValidation>
  </dataValidations>
  <printOptions/>
  <pageMargins bottom="0.75" footer="0.0" header="0.0" left="0.7" right="0.7" top="0.75"/>
  <pageSetup scale="60"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4.43" defaultRowHeight="15.0"/>
  <cols>
    <col customWidth="1" min="1" max="45"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54"/>
      <c r="AC2" s="1"/>
      <c r="AD2" s="1"/>
      <c r="AE2" s="1"/>
      <c r="AF2" s="1"/>
      <c r="AG2" s="1"/>
      <c r="AH2" s="1"/>
      <c r="AI2" s="1"/>
      <c r="AJ2" s="1"/>
      <c r="AK2" s="1"/>
      <c r="AL2" s="1"/>
      <c r="AM2" s="1"/>
      <c r="AN2" s="1"/>
      <c r="AO2" s="1"/>
      <c r="AP2" s="1"/>
      <c r="AQ2" s="1"/>
      <c r="AR2" s="1"/>
      <c r="AS2" s="1"/>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
      <c r="AD3" s="1"/>
      <c r="AE3" s="1"/>
      <c r="AF3" s="1"/>
      <c r="AG3" s="1"/>
      <c r="AH3" s="1"/>
      <c r="AI3" s="1"/>
      <c r="AJ3" s="1"/>
      <c r="AK3" s="1"/>
      <c r="AL3" s="1"/>
      <c r="AM3" s="1"/>
      <c r="AN3" s="1"/>
      <c r="AO3" s="1"/>
      <c r="AP3" s="1"/>
      <c r="AQ3" s="1"/>
      <c r="AR3" s="1"/>
      <c r="AS3" s="1"/>
    </row>
    <row r="4" ht="14.25" customHeight="1">
      <c r="A4" s="1"/>
      <c r="B4" s="12"/>
      <c r="AB4" s="56"/>
      <c r="AC4" s="1"/>
      <c r="AD4" s="180"/>
      <c r="AE4" s="180"/>
      <c r="AF4" s="180"/>
      <c r="AG4" s="180"/>
      <c r="AH4" s="180"/>
      <c r="AI4" s="180"/>
      <c r="AJ4" s="180"/>
      <c r="AK4" s="180"/>
      <c r="AL4" s="180"/>
      <c r="AM4" s="180"/>
      <c r="AN4" s="180"/>
      <c r="AO4" s="180"/>
      <c r="AP4" s="180"/>
      <c r="AQ4" s="180"/>
      <c r="AR4" s="180"/>
      <c r="AS4" s="180"/>
    </row>
    <row r="5" ht="14.25" customHeight="1">
      <c r="A5" s="1"/>
      <c r="B5" s="12"/>
      <c r="AB5" s="56"/>
      <c r="AC5" s="1"/>
      <c r="AD5" s="180"/>
      <c r="AE5" s="180"/>
      <c r="AF5" s="180"/>
      <c r="AG5" s="180"/>
      <c r="AH5" s="180"/>
      <c r="AI5" s="180"/>
      <c r="AJ5" s="180"/>
      <c r="AK5" s="180"/>
      <c r="AL5" s="180"/>
      <c r="AM5" s="180"/>
      <c r="AN5" s="180"/>
      <c r="AO5" s="180"/>
      <c r="AP5" s="180"/>
      <c r="AQ5" s="180"/>
      <c r="AR5" s="180"/>
      <c r="AS5" s="180"/>
    </row>
    <row r="6" ht="14.25" customHeight="1">
      <c r="A6" s="1"/>
      <c r="B6" s="12"/>
      <c r="AB6" s="56"/>
      <c r="AC6" s="1"/>
      <c r="AD6" s="180"/>
      <c r="AE6" s="180"/>
      <c r="AF6" s="180"/>
      <c r="AG6" s="180"/>
      <c r="AH6" s="180"/>
      <c r="AI6" s="180"/>
      <c r="AJ6" s="180"/>
      <c r="AK6" s="180"/>
      <c r="AL6" s="180"/>
      <c r="AM6" s="180"/>
      <c r="AN6" s="180"/>
      <c r="AO6" s="180"/>
      <c r="AP6" s="180"/>
      <c r="AQ6" s="180"/>
      <c r="AR6" s="180"/>
      <c r="AS6" s="180"/>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
      <c r="AD7" s="180"/>
      <c r="AE7" s="180"/>
      <c r="AF7" s="180"/>
      <c r="AG7" s="180"/>
      <c r="AH7" s="180"/>
      <c r="AI7" s="180"/>
      <c r="AJ7" s="180"/>
      <c r="AK7" s="180"/>
      <c r="AL7" s="180"/>
      <c r="AM7" s="180"/>
      <c r="AN7" s="180"/>
      <c r="AO7" s="180"/>
      <c r="AP7" s="180"/>
      <c r="AQ7" s="180"/>
      <c r="AR7" s="180"/>
      <c r="AS7" s="180"/>
    </row>
    <row r="8" ht="14.25" customHeight="1">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row>
    <row r="9" ht="14.25" customHeight="1">
      <c r="A9" s="180"/>
      <c r="B9" s="20" t="s">
        <v>345</v>
      </c>
      <c r="C9" s="21"/>
      <c r="D9" s="21"/>
      <c r="E9" s="21"/>
      <c r="F9" s="21"/>
      <c r="G9" s="21"/>
      <c r="H9" s="21"/>
      <c r="I9" s="21"/>
      <c r="J9" s="21"/>
      <c r="K9" s="21"/>
      <c r="L9" s="21"/>
      <c r="M9" s="21"/>
      <c r="N9" s="21"/>
      <c r="O9" s="21"/>
      <c r="P9" s="21"/>
      <c r="Q9" s="21"/>
      <c r="R9" s="21"/>
      <c r="S9" s="21"/>
      <c r="T9" s="21"/>
      <c r="U9" s="21"/>
      <c r="V9" s="21"/>
      <c r="W9" s="21"/>
      <c r="X9" s="21"/>
      <c r="Y9" s="21"/>
      <c r="Z9" s="21"/>
      <c r="AA9" s="21"/>
      <c r="AB9" s="59"/>
      <c r="AC9" s="180"/>
      <c r="AD9" s="180"/>
      <c r="AE9" s="180"/>
      <c r="AF9" s="180"/>
      <c r="AG9" s="180"/>
      <c r="AH9" s="180"/>
      <c r="AI9" s="180"/>
      <c r="AJ9" s="180"/>
      <c r="AK9" s="180"/>
      <c r="AL9" s="180"/>
      <c r="AM9" s="180"/>
      <c r="AN9" s="180"/>
      <c r="AO9" s="180"/>
      <c r="AP9" s="180"/>
      <c r="AQ9" s="180"/>
      <c r="AR9" s="180"/>
      <c r="AS9" s="180"/>
    </row>
    <row r="10" ht="14.25" customHeight="1">
      <c r="A10" s="180"/>
      <c r="B10" s="26"/>
      <c r="C10" s="62" t="s">
        <v>346</v>
      </c>
      <c r="D10" s="8"/>
      <c r="E10" s="8"/>
      <c r="F10" s="8"/>
      <c r="G10" s="8"/>
      <c r="H10" s="8"/>
      <c r="I10" s="8"/>
      <c r="J10" s="8"/>
      <c r="K10" s="8"/>
      <c r="L10" s="8"/>
      <c r="M10" s="8"/>
      <c r="N10" s="8"/>
      <c r="O10" s="8"/>
      <c r="P10" s="8"/>
      <c r="Q10" s="8"/>
      <c r="R10" s="8"/>
      <c r="S10" s="8"/>
      <c r="T10" s="8"/>
      <c r="U10" s="8"/>
      <c r="V10" s="8"/>
      <c r="W10" s="8"/>
      <c r="X10" s="8"/>
      <c r="Y10" s="8"/>
      <c r="Z10" s="8"/>
      <c r="AA10" s="9"/>
      <c r="AB10" s="63"/>
      <c r="AC10" s="180"/>
      <c r="AD10" s="180"/>
      <c r="AE10" s="180"/>
      <c r="AF10" s="180"/>
      <c r="AG10" s="180"/>
      <c r="AH10" s="180"/>
      <c r="AI10" s="180"/>
      <c r="AJ10" s="180"/>
      <c r="AK10" s="180"/>
      <c r="AL10" s="180"/>
      <c r="AM10" s="180"/>
      <c r="AN10" s="180"/>
      <c r="AO10" s="180"/>
      <c r="AP10" s="180"/>
      <c r="AQ10" s="180"/>
      <c r="AR10" s="180"/>
      <c r="AS10" s="180"/>
    </row>
    <row r="11" ht="14.25" customHeight="1">
      <c r="A11" s="180"/>
      <c r="B11" s="64"/>
      <c r="C11" s="65"/>
      <c r="AA11" s="13"/>
      <c r="AB11" s="66"/>
      <c r="AC11" s="180"/>
      <c r="AD11" s="180"/>
      <c r="AE11" s="180"/>
      <c r="AF11" s="180"/>
      <c r="AG11" s="180"/>
      <c r="AH11" s="180"/>
      <c r="AI11" s="180"/>
      <c r="AJ11" s="180"/>
      <c r="AK11" s="180"/>
      <c r="AL11" s="180"/>
      <c r="AM11" s="180"/>
      <c r="AN11" s="180"/>
      <c r="AO11" s="180"/>
      <c r="AP11" s="180"/>
      <c r="AQ11" s="180"/>
      <c r="AR11" s="180"/>
      <c r="AS11" s="180"/>
    </row>
    <row r="12" ht="14.25" customHeight="1">
      <c r="A12" s="180"/>
      <c r="B12" s="64"/>
      <c r="C12" s="65"/>
      <c r="AA12" s="13"/>
      <c r="AB12" s="66"/>
      <c r="AC12" s="180"/>
      <c r="AD12" s="180"/>
      <c r="AE12" s="180"/>
      <c r="AF12" s="180"/>
      <c r="AG12" s="180"/>
      <c r="AH12" s="180"/>
      <c r="AI12" s="180"/>
      <c r="AJ12" s="180"/>
      <c r="AK12" s="180"/>
      <c r="AL12" s="180"/>
      <c r="AM12" s="180"/>
      <c r="AN12" s="180"/>
      <c r="AO12" s="180"/>
      <c r="AP12" s="180"/>
      <c r="AQ12" s="180"/>
      <c r="AR12" s="180"/>
      <c r="AS12" s="180"/>
    </row>
    <row r="13" ht="14.25" customHeight="1">
      <c r="A13" s="180"/>
      <c r="B13" s="64"/>
      <c r="C13" s="65"/>
      <c r="AA13" s="13"/>
      <c r="AB13" s="66"/>
      <c r="AC13" s="180"/>
      <c r="AD13" s="180"/>
      <c r="AE13" s="180"/>
      <c r="AF13" s="180"/>
      <c r="AG13" s="180"/>
      <c r="AH13" s="180"/>
      <c r="AI13" s="180"/>
      <c r="AJ13" s="180"/>
      <c r="AK13" s="180"/>
      <c r="AL13" s="180"/>
      <c r="AM13" s="180"/>
      <c r="AN13" s="180"/>
      <c r="AO13" s="180"/>
      <c r="AP13" s="180"/>
      <c r="AQ13" s="180"/>
      <c r="AR13" s="180"/>
      <c r="AS13" s="180"/>
    </row>
    <row r="14" ht="14.25" customHeight="1">
      <c r="A14" s="180"/>
      <c r="B14" s="64"/>
      <c r="C14" s="65"/>
      <c r="AA14" s="13"/>
      <c r="AB14" s="66"/>
      <c r="AC14" s="180"/>
      <c r="AD14" s="180"/>
      <c r="AE14" s="180"/>
      <c r="AF14" s="180"/>
      <c r="AG14" s="180"/>
      <c r="AH14" s="180"/>
      <c r="AI14" s="180"/>
      <c r="AJ14" s="180"/>
      <c r="AK14" s="180"/>
      <c r="AL14" s="180"/>
      <c r="AM14" s="180"/>
      <c r="AN14" s="180"/>
      <c r="AO14" s="180"/>
      <c r="AP14" s="180"/>
      <c r="AQ14" s="180"/>
      <c r="AR14" s="180"/>
      <c r="AS14" s="180"/>
    </row>
    <row r="15" ht="14.25" customHeight="1">
      <c r="A15" s="180"/>
      <c r="B15" s="64"/>
      <c r="C15" s="65"/>
      <c r="AA15" s="13"/>
      <c r="AB15" s="66"/>
      <c r="AC15" s="180"/>
      <c r="AD15" s="180"/>
      <c r="AE15" s="180"/>
      <c r="AF15" s="180"/>
      <c r="AG15" s="180"/>
      <c r="AH15" s="180"/>
      <c r="AI15" s="180"/>
      <c r="AJ15" s="180"/>
      <c r="AK15" s="180"/>
      <c r="AL15" s="180"/>
      <c r="AM15" s="180"/>
      <c r="AN15" s="180"/>
      <c r="AO15" s="180"/>
      <c r="AP15" s="180"/>
      <c r="AQ15" s="180"/>
      <c r="AR15" s="180"/>
      <c r="AS15" s="180"/>
    </row>
    <row r="16" ht="14.25" customHeight="1">
      <c r="A16" s="180"/>
      <c r="B16" s="67"/>
      <c r="C16" s="68"/>
      <c r="D16" s="15"/>
      <c r="E16" s="15"/>
      <c r="F16" s="15"/>
      <c r="G16" s="15"/>
      <c r="H16" s="15"/>
      <c r="I16" s="15"/>
      <c r="J16" s="15"/>
      <c r="K16" s="15"/>
      <c r="L16" s="15"/>
      <c r="M16" s="15"/>
      <c r="N16" s="15"/>
      <c r="O16" s="15"/>
      <c r="P16" s="15"/>
      <c r="Q16" s="15"/>
      <c r="R16" s="15"/>
      <c r="S16" s="15"/>
      <c r="T16" s="15"/>
      <c r="U16" s="15"/>
      <c r="V16" s="15"/>
      <c r="W16" s="15"/>
      <c r="X16" s="15"/>
      <c r="Y16" s="15"/>
      <c r="Z16" s="15"/>
      <c r="AA16" s="16"/>
      <c r="AB16" s="69"/>
      <c r="AC16" s="180"/>
      <c r="AD16" s="180"/>
      <c r="AE16" s="180"/>
      <c r="AF16" s="180"/>
      <c r="AG16" s="180"/>
      <c r="AH16" s="180"/>
      <c r="AI16" s="180"/>
      <c r="AJ16" s="180"/>
      <c r="AK16" s="180"/>
      <c r="AL16" s="180"/>
      <c r="AM16" s="180"/>
      <c r="AN16" s="180"/>
      <c r="AO16" s="180"/>
      <c r="AP16" s="180"/>
      <c r="AQ16" s="180"/>
      <c r="AR16" s="180"/>
      <c r="AS16" s="180"/>
    </row>
    <row r="17" ht="14.25" customHeight="1">
      <c r="A17" s="180"/>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180"/>
      <c r="AD17" s="180"/>
      <c r="AE17" s="180"/>
      <c r="AF17" s="180"/>
      <c r="AG17" s="180"/>
      <c r="AH17" s="180"/>
      <c r="AI17" s="180"/>
      <c r="AJ17" s="180"/>
      <c r="AK17" s="180"/>
      <c r="AL17" s="180"/>
      <c r="AM17" s="180"/>
      <c r="AN17" s="180"/>
      <c r="AO17" s="180"/>
      <c r="AP17" s="180"/>
      <c r="AQ17" s="180"/>
      <c r="AR17" s="180"/>
      <c r="AS17" s="180"/>
    </row>
    <row r="18" ht="14.25" customHeight="1">
      <c r="A18" s="180"/>
      <c r="B18" s="20" t="s">
        <v>35</v>
      </c>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59"/>
      <c r="AC18" s="180"/>
      <c r="AD18" s="180"/>
      <c r="AE18" s="180"/>
      <c r="AF18" s="180"/>
      <c r="AG18" s="180"/>
      <c r="AH18" s="180"/>
      <c r="AI18" s="180"/>
      <c r="AJ18" s="180"/>
      <c r="AK18" s="180"/>
      <c r="AL18" s="180"/>
      <c r="AM18" s="180"/>
      <c r="AN18" s="180"/>
      <c r="AO18" s="180"/>
      <c r="AP18" s="180"/>
      <c r="AQ18" s="180"/>
      <c r="AR18" s="180"/>
      <c r="AS18" s="180"/>
    </row>
    <row r="19" ht="14.25" customHeight="1">
      <c r="A19" s="180"/>
      <c r="B19" s="26"/>
      <c r="C19" s="62" t="s">
        <v>347</v>
      </c>
      <c r="D19" s="8"/>
      <c r="E19" s="8"/>
      <c r="F19" s="8"/>
      <c r="G19" s="8"/>
      <c r="H19" s="8"/>
      <c r="I19" s="8"/>
      <c r="J19" s="8"/>
      <c r="K19" s="8"/>
      <c r="L19" s="8"/>
      <c r="M19" s="8"/>
      <c r="N19" s="8"/>
      <c r="O19" s="8"/>
      <c r="P19" s="8"/>
      <c r="Q19" s="8"/>
      <c r="R19" s="8"/>
      <c r="S19" s="8"/>
      <c r="T19" s="8"/>
      <c r="U19" s="8"/>
      <c r="V19" s="8"/>
      <c r="W19" s="8"/>
      <c r="X19" s="8"/>
      <c r="Y19" s="8"/>
      <c r="Z19" s="8"/>
      <c r="AA19" s="9"/>
      <c r="AB19" s="63"/>
      <c r="AC19" s="180"/>
      <c r="AD19" s="180"/>
      <c r="AE19" s="180"/>
      <c r="AF19" s="180"/>
      <c r="AG19" s="180"/>
      <c r="AH19" s="180"/>
      <c r="AI19" s="180"/>
      <c r="AJ19" s="180"/>
      <c r="AK19" s="180"/>
      <c r="AL19" s="180"/>
      <c r="AM19" s="180"/>
      <c r="AN19" s="180"/>
      <c r="AO19" s="180"/>
      <c r="AP19" s="180"/>
      <c r="AQ19" s="180"/>
      <c r="AR19" s="180"/>
      <c r="AS19" s="180"/>
    </row>
    <row r="20" ht="14.25" customHeight="1">
      <c r="A20" s="180"/>
      <c r="B20" s="64"/>
      <c r="C20" s="65"/>
      <c r="AA20" s="13"/>
      <c r="AB20" s="66"/>
      <c r="AC20" s="180"/>
      <c r="AD20" s="267"/>
      <c r="AE20" s="180"/>
      <c r="AF20" s="180"/>
      <c r="AG20" s="180"/>
      <c r="AH20" s="180"/>
      <c r="AI20" s="180"/>
      <c r="AJ20" s="180"/>
      <c r="AK20" s="180"/>
      <c r="AL20" s="180"/>
      <c r="AM20" s="180"/>
      <c r="AN20" s="180"/>
      <c r="AO20" s="180"/>
      <c r="AP20" s="180"/>
      <c r="AQ20" s="180"/>
      <c r="AR20" s="180"/>
      <c r="AS20" s="180"/>
    </row>
    <row r="21" ht="14.25" customHeight="1">
      <c r="A21" s="180"/>
      <c r="B21" s="64"/>
      <c r="C21" s="65"/>
      <c r="AA21" s="13"/>
      <c r="AB21" s="66"/>
      <c r="AC21" s="180"/>
      <c r="AD21" s="180"/>
      <c r="AE21" s="180"/>
      <c r="AF21" s="180"/>
      <c r="AG21" s="180"/>
      <c r="AH21" s="180"/>
      <c r="AI21" s="180"/>
      <c r="AJ21" s="180"/>
      <c r="AK21" s="180"/>
      <c r="AL21" s="180"/>
      <c r="AM21" s="180"/>
      <c r="AN21" s="180"/>
      <c r="AO21" s="180"/>
      <c r="AP21" s="180"/>
      <c r="AQ21" s="180"/>
      <c r="AR21" s="180"/>
      <c r="AS21" s="180"/>
    </row>
    <row r="22" ht="14.25" customHeight="1">
      <c r="A22" s="180"/>
      <c r="B22" s="64"/>
      <c r="C22" s="65"/>
      <c r="AA22" s="13"/>
      <c r="AB22" s="66"/>
      <c r="AC22" s="180"/>
      <c r="AD22" s="180"/>
      <c r="AE22" s="180"/>
      <c r="AF22" s="180"/>
      <c r="AG22" s="180"/>
      <c r="AH22" s="180"/>
      <c r="AI22" s="180"/>
      <c r="AJ22" s="180"/>
      <c r="AK22" s="180"/>
      <c r="AL22" s="180"/>
      <c r="AM22" s="180"/>
      <c r="AN22" s="180"/>
      <c r="AO22" s="180"/>
      <c r="AP22" s="180"/>
      <c r="AQ22" s="180"/>
      <c r="AR22" s="180"/>
      <c r="AS22" s="180"/>
    </row>
    <row r="23" ht="14.25" customHeight="1">
      <c r="A23" s="180"/>
      <c r="B23" s="64"/>
      <c r="C23" s="65"/>
      <c r="AA23" s="13"/>
      <c r="AB23" s="66"/>
      <c r="AC23" s="180"/>
      <c r="AD23" s="180"/>
      <c r="AE23" s="180"/>
      <c r="AF23" s="180"/>
      <c r="AG23" s="180"/>
      <c r="AH23" s="180"/>
      <c r="AI23" s="180"/>
      <c r="AJ23" s="180"/>
      <c r="AK23" s="180"/>
      <c r="AL23" s="180"/>
      <c r="AM23" s="180"/>
      <c r="AN23" s="180"/>
      <c r="AO23" s="180"/>
      <c r="AP23" s="180"/>
      <c r="AQ23" s="180"/>
      <c r="AR23" s="180"/>
      <c r="AS23" s="180"/>
    </row>
    <row r="24" ht="14.25" customHeight="1">
      <c r="A24" s="180"/>
      <c r="B24" s="64"/>
      <c r="C24" s="286"/>
      <c r="D24" s="35"/>
      <c r="E24" s="35"/>
      <c r="F24" s="35"/>
      <c r="G24" s="35"/>
      <c r="H24" s="35"/>
      <c r="I24" s="35"/>
      <c r="J24" s="35"/>
      <c r="K24" s="35"/>
      <c r="L24" s="35"/>
      <c r="M24" s="35"/>
      <c r="N24" s="35"/>
      <c r="O24" s="35"/>
      <c r="P24" s="35"/>
      <c r="Q24" s="35"/>
      <c r="R24" s="35"/>
      <c r="S24" s="35"/>
      <c r="T24" s="35"/>
      <c r="U24" s="35"/>
      <c r="V24" s="35"/>
      <c r="W24" s="35"/>
      <c r="X24" s="35"/>
      <c r="Y24" s="35"/>
      <c r="Z24" s="35"/>
      <c r="AA24" s="36"/>
      <c r="AB24" s="66"/>
      <c r="AC24" s="180"/>
      <c r="AD24" s="180"/>
      <c r="AE24" s="180"/>
      <c r="AF24" s="180"/>
      <c r="AG24" s="180"/>
      <c r="AH24" s="180"/>
      <c r="AI24" s="180"/>
      <c r="AJ24" s="180"/>
      <c r="AK24" s="180"/>
      <c r="AL24" s="180"/>
      <c r="AM24" s="180"/>
      <c r="AN24" s="180"/>
      <c r="AO24" s="180"/>
      <c r="AP24" s="180"/>
      <c r="AQ24" s="180"/>
      <c r="AR24" s="180"/>
      <c r="AS24" s="180"/>
    </row>
    <row r="25" ht="14.25" customHeight="1">
      <c r="A25" s="180"/>
      <c r="B25" s="64"/>
      <c r="C25" s="285" t="s">
        <v>348</v>
      </c>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54"/>
      <c r="AB25" s="66"/>
      <c r="AC25" s="180"/>
      <c r="AD25" s="180"/>
      <c r="AE25" s="180"/>
      <c r="AF25" s="180"/>
      <c r="AG25" s="180"/>
      <c r="AH25" s="180"/>
      <c r="AI25" s="180"/>
      <c r="AJ25" s="180"/>
      <c r="AK25" s="180"/>
      <c r="AL25" s="180"/>
      <c r="AM25" s="180"/>
      <c r="AN25" s="180"/>
      <c r="AO25" s="180"/>
      <c r="AP25" s="180"/>
      <c r="AQ25" s="180"/>
      <c r="AR25" s="180"/>
      <c r="AS25" s="180"/>
    </row>
    <row r="26" ht="14.25" customHeight="1">
      <c r="A26" s="180"/>
      <c r="B26" s="64"/>
      <c r="C26" s="65"/>
      <c r="AA26" s="13"/>
      <c r="AB26" s="66"/>
      <c r="AC26" s="180"/>
      <c r="AD26" s="180"/>
      <c r="AE26" s="180"/>
      <c r="AF26" s="180"/>
      <c r="AG26" s="180"/>
      <c r="AH26" s="180"/>
      <c r="AI26" s="180"/>
      <c r="AJ26" s="180"/>
      <c r="AK26" s="180"/>
      <c r="AL26" s="180"/>
      <c r="AM26" s="180"/>
      <c r="AN26" s="180"/>
      <c r="AO26" s="180"/>
      <c r="AP26" s="180"/>
      <c r="AQ26" s="180"/>
      <c r="AR26" s="180"/>
      <c r="AS26" s="180"/>
    </row>
    <row r="27" ht="14.25" customHeight="1">
      <c r="A27" s="180"/>
      <c r="B27" s="64"/>
      <c r="C27" s="68"/>
      <c r="D27" s="15"/>
      <c r="E27" s="15"/>
      <c r="F27" s="15"/>
      <c r="G27" s="15"/>
      <c r="H27" s="15"/>
      <c r="I27" s="15"/>
      <c r="J27" s="15"/>
      <c r="K27" s="15"/>
      <c r="L27" s="15"/>
      <c r="M27" s="15"/>
      <c r="N27" s="15"/>
      <c r="O27" s="15"/>
      <c r="P27" s="15"/>
      <c r="Q27" s="15"/>
      <c r="R27" s="15"/>
      <c r="S27" s="15"/>
      <c r="T27" s="15"/>
      <c r="U27" s="15"/>
      <c r="V27" s="15"/>
      <c r="W27" s="15"/>
      <c r="X27" s="15"/>
      <c r="Y27" s="15"/>
      <c r="Z27" s="15"/>
      <c r="AA27" s="16"/>
      <c r="AB27" s="66"/>
      <c r="AC27" s="180"/>
      <c r="AD27" s="180"/>
      <c r="AE27" s="180"/>
      <c r="AF27" s="180"/>
      <c r="AG27" s="180"/>
      <c r="AH27" s="180"/>
      <c r="AI27" s="180"/>
      <c r="AJ27" s="180"/>
      <c r="AK27" s="180"/>
      <c r="AL27" s="180"/>
      <c r="AM27" s="180"/>
      <c r="AN27" s="180"/>
      <c r="AO27" s="180"/>
      <c r="AP27" s="180"/>
      <c r="AQ27" s="180"/>
      <c r="AR27" s="180"/>
      <c r="AS27" s="180"/>
    </row>
    <row r="28" ht="14.25" customHeight="1">
      <c r="A28" s="180"/>
      <c r="B28" s="288"/>
      <c r="C28" s="308" t="s">
        <v>349</v>
      </c>
      <c r="D28" s="3"/>
      <c r="E28" s="3"/>
      <c r="F28" s="3"/>
      <c r="G28" s="3"/>
      <c r="H28" s="3"/>
      <c r="I28" s="3"/>
      <c r="J28" s="3"/>
      <c r="K28" s="3"/>
      <c r="L28" s="3"/>
      <c r="M28" s="3"/>
      <c r="N28" s="3"/>
      <c r="O28" s="3"/>
      <c r="P28" s="3"/>
      <c r="Q28" s="3"/>
      <c r="R28" s="3"/>
      <c r="S28" s="3"/>
      <c r="T28" s="3"/>
      <c r="U28" s="3"/>
      <c r="V28" s="3"/>
      <c r="W28" s="3"/>
      <c r="X28" s="3"/>
      <c r="Y28" s="3"/>
      <c r="Z28" s="3"/>
      <c r="AA28" s="54"/>
      <c r="AB28" s="291"/>
      <c r="AC28" s="180"/>
      <c r="AD28" s="180"/>
      <c r="AE28" s="180"/>
      <c r="AF28" s="180"/>
      <c r="AG28" s="180"/>
      <c r="AH28" s="180"/>
      <c r="AI28" s="180"/>
      <c r="AJ28" s="180"/>
      <c r="AK28" s="180"/>
      <c r="AL28" s="180"/>
      <c r="AM28" s="180"/>
      <c r="AN28" s="180"/>
      <c r="AO28" s="180"/>
      <c r="AP28" s="180"/>
      <c r="AQ28" s="180"/>
      <c r="AR28" s="180"/>
      <c r="AS28" s="180"/>
    </row>
    <row r="29" ht="14.25" customHeight="1">
      <c r="A29" s="180"/>
      <c r="B29" s="288"/>
      <c r="C29" s="309" t="s">
        <v>323</v>
      </c>
      <c r="D29" s="310" t="s">
        <v>350</v>
      </c>
      <c r="E29" s="108"/>
      <c r="F29" s="108"/>
      <c r="G29" s="108"/>
      <c r="H29" s="108"/>
      <c r="I29" s="108"/>
      <c r="J29" s="108"/>
      <c r="K29" s="108"/>
      <c r="L29" s="108"/>
      <c r="M29" s="108"/>
      <c r="N29" s="108"/>
      <c r="O29" s="108"/>
      <c r="P29" s="108"/>
      <c r="Q29" s="108"/>
      <c r="R29" s="108"/>
      <c r="S29" s="108"/>
      <c r="T29" s="108"/>
      <c r="U29" s="108"/>
      <c r="V29" s="108"/>
      <c r="W29" s="108"/>
      <c r="X29" s="108"/>
      <c r="Y29" s="231"/>
      <c r="Z29" s="311">
        <v>10.0</v>
      </c>
      <c r="AA29" s="109"/>
      <c r="AB29" s="291"/>
      <c r="AC29" s="180"/>
      <c r="AD29" s="180"/>
      <c r="AE29" s="180"/>
      <c r="AF29" s="312"/>
      <c r="AG29" s="180"/>
      <c r="AH29" s="180"/>
      <c r="AI29" s="180"/>
      <c r="AJ29" s="180"/>
      <c r="AK29" s="180"/>
      <c r="AL29" s="180"/>
      <c r="AM29" s="180"/>
      <c r="AN29" s="180"/>
      <c r="AO29" s="180"/>
      <c r="AP29" s="180"/>
      <c r="AQ29" s="180"/>
      <c r="AR29" s="180"/>
      <c r="AS29" s="180"/>
    </row>
    <row r="30" ht="14.25" customHeight="1">
      <c r="A30" s="180"/>
      <c r="B30" s="288"/>
      <c r="C30" s="276"/>
      <c r="D30" s="101"/>
      <c r="E30" s="99"/>
      <c r="F30" s="99"/>
      <c r="G30" s="99"/>
      <c r="H30" s="99"/>
      <c r="I30" s="99"/>
      <c r="J30" s="99"/>
      <c r="K30" s="99"/>
      <c r="L30" s="99"/>
      <c r="M30" s="99"/>
      <c r="N30" s="99"/>
      <c r="O30" s="99"/>
      <c r="P30" s="99"/>
      <c r="Q30" s="99"/>
      <c r="R30" s="99"/>
      <c r="S30" s="99"/>
      <c r="T30" s="99"/>
      <c r="U30" s="99"/>
      <c r="V30" s="99"/>
      <c r="W30" s="99"/>
      <c r="X30" s="99"/>
      <c r="Y30" s="100"/>
      <c r="Z30" s="101"/>
      <c r="AA30" s="102"/>
      <c r="AB30" s="291"/>
      <c r="AC30" s="180"/>
      <c r="AD30" s="180"/>
      <c r="AE30" s="180"/>
      <c r="AF30" s="180"/>
      <c r="AG30" s="180"/>
      <c r="AH30" s="180"/>
      <c r="AI30" s="180"/>
      <c r="AJ30" s="180"/>
      <c r="AK30" s="180"/>
      <c r="AL30" s="180"/>
      <c r="AM30" s="180"/>
      <c r="AN30" s="180"/>
      <c r="AO30" s="180"/>
      <c r="AP30" s="180"/>
      <c r="AQ30" s="180"/>
      <c r="AR30" s="180"/>
      <c r="AS30" s="180"/>
    </row>
    <row r="31" ht="14.25" customHeight="1">
      <c r="A31" s="180"/>
      <c r="B31" s="288"/>
      <c r="C31" s="292" t="s">
        <v>325</v>
      </c>
      <c r="D31" s="302" t="s">
        <v>351</v>
      </c>
      <c r="E31" s="92"/>
      <c r="F31" s="92"/>
      <c r="G31" s="92"/>
      <c r="H31" s="92"/>
      <c r="I31" s="92"/>
      <c r="J31" s="92"/>
      <c r="K31" s="92"/>
      <c r="L31" s="92"/>
      <c r="M31" s="92"/>
      <c r="N31" s="92"/>
      <c r="O31" s="92"/>
      <c r="P31" s="92"/>
      <c r="Q31" s="92"/>
      <c r="R31" s="92"/>
      <c r="S31" s="92"/>
      <c r="T31" s="92"/>
      <c r="U31" s="92"/>
      <c r="V31" s="92"/>
      <c r="W31" s="92"/>
      <c r="X31" s="92"/>
      <c r="Y31" s="93"/>
      <c r="Z31" s="293">
        <v>10.0</v>
      </c>
      <c r="AA31" s="95"/>
      <c r="AB31" s="291"/>
      <c r="AC31" s="180"/>
      <c r="AD31" s="180"/>
      <c r="AE31" s="180"/>
      <c r="AF31" s="180"/>
      <c r="AG31" s="180"/>
      <c r="AH31" s="180"/>
      <c r="AI31" s="180"/>
      <c r="AJ31" s="180"/>
      <c r="AK31" s="180"/>
      <c r="AL31" s="180"/>
      <c r="AM31" s="180"/>
      <c r="AN31" s="180"/>
      <c r="AO31" s="180"/>
      <c r="AP31" s="180"/>
      <c r="AQ31" s="180"/>
      <c r="AR31" s="180"/>
      <c r="AS31" s="180"/>
    </row>
    <row r="32" ht="14.25" customHeight="1">
      <c r="A32" s="180"/>
      <c r="B32" s="288"/>
      <c r="C32" s="280"/>
      <c r="D32" s="105"/>
      <c r="E32" s="15"/>
      <c r="F32" s="15"/>
      <c r="G32" s="15"/>
      <c r="H32" s="15"/>
      <c r="I32" s="15"/>
      <c r="J32" s="15"/>
      <c r="K32" s="15"/>
      <c r="L32" s="15"/>
      <c r="M32" s="15"/>
      <c r="N32" s="15"/>
      <c r="O32" s="15"/>
      <c r="P32" s="15"/>
      <c r="Q32" s="15"/>
      <c r="R32" s="15"/>
      <c r="S32" s="15"/>
      <c r="T32" s="15"/>
      <c r="U32" s="15"/>
      <c r="V32" s="15"/>
      <c r="W32" s="15"/>
      <c r="X32" s="15"/>
      <c r="Y32" s="104"/>
      <c r="Z32" s="105"/>
      <c r="AA32" s="57"/>
      <c r="AB32" s="291"/>
      <c r="AC32" s="180"/>
      <c r="AD32" s="180"/>
      <c r="AE32" s="180"/>
      <c r="AF32" s="180"/>
      <c r="AG32" s="180"/>
      <c r="AH32" s="180"/>
      <c r="AI32" s="180"/>
      <c r="AJ32" s="180"/>
      <c r="AK32" s="180"/>
      <c r="AL32" s="180"/>
      <c r="AM32" s="180"/>
      <c r="AN32" s="180"/>
      <c r="AO32" s="180"/>
      <c r="AP32" s="180"/>
      <c r="AQ32" s="180"/>
      <c r="AR32" s="180"/>
      <c r="AS32" s="180"/>
    </row>
    <row r="33" ht="14.25" customHeight="1">
      <c r="A33" s="180"/>
      <c r="B33" s="288"/>
      <c r="C33" s="156"/>
      <c r="D33" s="30"/>
      <c r="E33" s="30"/>
      <c r="F33" s="30"/>
      <c r="G33" s="30"/>
      <c r="H33" s="30"/>
      <c r="I33" s="30"/>
      <c r="J33" s="30"/>
      <c r="K33" s="30"/>
      <c r="L33" s="30"/>
      <c r="M33" s="30"/>
      <c r="N33" s="30"/>
      <c r="O33" s="30"/>
      <c r="P33" s="30"/>
      <c r="Q33" s="30"/>
      <c r="R33" s="30"/>
      <c r="S33" s="30"/>
      <c r="T33" s="30"/>
      <c r="U33" s="30"/>
      <c r="V33" s="30"/>
      <c r="W33" s="30"/>
      <c r="X33" s="30"/>
      <c r="Y33" s="30"/>
      <c r="Z33" s="313"/>
      <c r="AA33" s="8"/>
      <c r="AB33" s="291"/>
      <c r="AC33" s="180"/>
      <c r="AD33" s="180"/>
      <c r="AE33" s="180"/>
      <c r="AF33" s="180"/>
      <c r="AG33" s="180"/>
      <c r="AH33" s="180"/>
      <c r="AI33" s="180"/>
      <c r="AJ33" s="180"/>
      <c r="AK33" s="180"/>
      <c r="AL33" s="180"/>
      <c r="AM33" s="180"/>
      <c r="AN33" s="180"/>
      <c r="AO33" s="180"/>
      <c r="AP33" s="180"/>
      <c r="AQ33" s="180"/>
      <c r="AR33" s="180"/>
      <c r="AS33" s="180"/>
    </row>
    <row r="34" ht="14.25" customHeight="1">
      <c r="A34" s="180"/>
      <c r="B34" s="288"/>
      <c r="C34" s="156"/>
      <c r="D34" s="30"/>
      <c r="E34" s="30"/>
      <c r="F34" s="30"/>
      <c r="G34" s="30"/>
      <c r="H34" s="30"/>
      <c r="I34" s="30"/>
      <c r="J34" s="30"/>
      <c r="K34" s="30"/>
      <c r="L34" s="30"/>
      <c r="M34" s="30"/>
      <c r="N34" s="30"/>
      <c r="O34" s="30"/>
      <c r="P34" s="30"/>
      <c r="Q34" s="30"/>
      <c r="R34" s="30"/>
      <c r="S34" s="30"/>
      <c r="T34" s="30"/>
      <c r="U34" s="30"/>
      <c r="V34" s="30"/>
      <c r="W34" s="30"/>
      <c r="X34" s="30"/>
      <c r="Y34" s="30"/>
      <c r="Z34" s="15"/>
      <c r="AA34" s="15"/>
      <c r="AB34" s="291"/>
      <c r="AC34" s="180"/>
      <c r="AD34" s="180"/>
      <c r="AE34" s="180"/>
      <c r="AF34" s="180"/>
      <c r="AG34" s="180"/>
      <c r="AH34" s="180"/>
      <c r="AI34" s="180"/>
      <c r="AJ34" s="180"/>
      <c r="AK34" s="180"/>
      <c r="AL34" s="180"/>
      <c r="AM34" s="180"/>
      <c r="AN34" s="180"/>
      <c r="AO34" s="180"/>
      <c r="AP34" s="180"/>
      <c r="AQ34" s="180"/>
      <c r="AR34" s="180"/>
      <c r="AS34" s="180"/>
    </row>
    <row r="35" ht="14.25" customHeight="1">
      <c r="A35" s="180"/>
      <c r="B35" s="288"/>
      <c r="C35" s="287" t="s">
        <v>352</v>
      </c>
      <c r="D35" s="21"/>
      <c r="E35" s="21"/>
      <c r="F35" s="21"/>
      <c r="G35" s="21"/>
      <c r="H35" s="21"/>
      <c r="I35" s="21"/>
      <c r="J35" s="21"/>
      <c r="K35" s="21"/>
      <c r="L35" s="21"/>
      <c r="M35" s="21"/>
      <c r="N35" s="21"/>
      <c r="O35" s="21"/>
      <c r="P35" s="21"/>
      <c r="Q35" s="21"/>
      <c r="R35" s="21"/>
      <c r="S35" s="21"/>
      <c r="T35" s="21"/>
      <c r="U35" s="21"/>
      <c r="V35" s="21"/>
      <c r="W35" s="21"/>
      <c r="X35" s="21"/>
      <c r="Y35" s="21"/>
      <c r="Z35" s="21"/>
      <c r="AA35" s="59"/>
      <c r="AB35" s="291"/>
      <c r="AC35" s="180"/>
      <c r="AD35" s="180"/>
      <c r="AE35" s="180"/>
      <c r="AF35" s="180"/>
      <c r="AG35" s="180"/>
      <c r="AH35" s="180"/>
      <c r="AI35" s="180"/>
      <c r="AJ35" s="180"/>
      <c r="AK35" s="180"/>
      <c r="AL35" s="180"/>
      <c r="AM35" s="180"/>
      <c r="AN35" s="180"/>
      <c r="AO35" s="180"/>
      <c r="AP35" s="180"/>
      <c r="AQ35" s="180"/>
      <c r="AR35" s="180"/>
      <c r="AS35" s="180"/>
    </row>
    <row r="36" ht="14.25" customHeight="1">
      <c r="A36" s="180"/>
      <c r="B36" s="288"/>
      <c r="C36" s="289" t="s">
        <v>323</v>
      </c>
      <c r="D36" s="274" t="s">
        <v>353</v>
      </c>
      <c r="E36" s="8"/>
      <c r="F36" s="8"/>
      <c r="G36" s="8"/>
      <c r="H36" s="8"/>
      <c r="I36" s="8"/>
      <c r="J36" s="8"/>
      <c r="K36" s="8"/>
      <c r="L36" s="8"/>
      <c r="M36" s="8"/>
      <c r="N36" s="8"/>
      <c r="O36" s="8"/>
      <c r="P36" s="8"/>
      <c r="Q36" s="8"/>
      <c r="R36" s="8"/>
      <c r="S36" s="8"/>
      <c r="T36" s="8"/>
      <c r="U36" s="8"/>
      <c r="V36" s="8"/>
      <c r="W36" s="8"/>
      <c r="X36" s="8"/>
      <c r="Y36" s="128"/>
      <c r="Z36" s="290">
        <v>7.0</v>
      </c>
      <c r="AA36" s="55"/>
      <c r="AB36" s="291"/>
      <c r="AC36" s="180"/>
      <c r="AD36" s="180"/>
      <c r="AE36" s="180"/>
      <c r="AF36" s="180"/>
      <c r="AG36" s="180"/>
      <c r="AH36" s="180"/>
      <c r="AI36" s="180"/>
      <c r="AJ36" s="180"/>
      <c r="AK36" s="180"/>
      <c r="AL36" s="180"/>
      <c r="AM36" s="180"/>
      <c r="AN36" s="180"/>
      <c r="AO36" s="180"/>
      <c r="AP36" s="180"/>
      <c r="AQ36" s="180"/>
      <c r="AR36" s="180"/>
      <c r="AS36" s="180"/>
    </row>
    <row r="37" ht="14.25" customHeight="1">
      <c r="A37" s="180"/>
      <c r="B37" s="288"/>
      <c r="C37" s="276"/>
      <c r="D37" s="101"/>
      <c r="E37" s="99"/>
      <c r="F37" s="99"/>
      <c r="G37" s="99"/>
      <c r="H37" s="99"/>
      <c r="I37" s="99"/>
      <c r="J37" s="99"/>
      <c r="K37" s="99"/>
      <c r="L37" s="99"/>
      <c r="M37" s="99"/>
      <c r="N37" s="99"/>
      <c r="O37" s="99"/>
      <c r="P37" s="99"/>
      <c r="Q37" s="99"/>
      <c r="R37" s="99"/>
      <c r="S37" s="99"/>
      <c r="T37" s="99"/>
      <c r="U37" s="99"/>
      <c r="V37" s="99"/>
      <c r="W37" s="99"/>
      <c r="X37" s="99"/>
      <c r="Y37" s="100"/>
      <c r="Z37" s="101"/>
      <c r="AA37" s="102"/>
      <c r="AB37" s="291"/>
      <c r="AC37" s="180"/>
      <c r="AD37" s="180"/>
      <c r="AE37" s="180"/>
      <c r="AF37" s="180"/>
      <c r="AG37" s="180"/>
      <c r="AH37" s="180"/>
      <c r="AI37" s="180"/>
      <c r="AJ37" s="180"/>
      <c r="AK37" s="180"/>
      <c r="AL37" s="180"/>
      <c r="AM37" s="180"/>
      <c r="AN37" s="180"/>
      <c r="AO37" s="180"/>
      <c r="AP37" s="180"/>
      <c r="AQ37" s="180"/>
      <c r="AR37" s="180"/>
      <c r="AS37" s="180"/>
    </row>
    <row r="38" ht="14.25" customHeight="1">
      <c r="A38" s="180"/>
      <c r="B38" s="288"/>
      <c r="C38" s="292" t="s">
        <v>325</v>
      </c>
      <c r="D38" s="278" t="s">
        <v>354</v>
      </c>
      <c r="E38" s="92"/>
      <c r="F38" s="92"/>
      <c r="G38" s="92"/>
      <c r="H38" s="92"/>
      <c r="I38" s="92"/>
      <c r="J38" s="92"/>
      <c r="K38" s="92"/>
      <c r="L38" s="92"/>
      <c r="M38" s="92"/>
      <c r="N38" s="92"/>
      <c r="O38" s="92"/>
      <c r="P38" s="92"/>
      <c r="Q38" s="92"/>
      <c r="R38" s="92"/>
      <c r="S38" s="92"/>
      <c r="T38" s="92"/>
      <c r="U38" s="92"/>
      <c r="V38" s="92"/>
      <c r="W38" s="92"/>
      <c r="X38" s="92"/>
      <c r="Y38" s="93"/>
      <c r="Z38" s="293">
        <v>7.0</v>
      </c>
      <c r="AA38" s="95"/>
      <c r="AB38" s="291"/>
      <c r="AC38" s="180"/>
      <c r="AD38" s="180"/>
      <c r="AE38" s="180"/>
      <c r="AF38" s="180"/>
      <c r="AG38" s="180"/>
      <c r="AH38" s="180"/>
      <c r="AI38" s="180"/>
      <c r="AJ38" s="180"/>
      <c r="AK38" s="180"/>
      <c r="AL38" s="180"/>
      <c r="AM38" s="180"/>
      <c r="AN38" s="180"/>
      <c r="AO38" s="180"/>
      <c r="AP38" s="180"/>
      <c r="AQ38" s="180"/>
      <c r="AR38" s="180"/>
      <c r="AS38" s="180"/>
    </row>
    <row r="39" ht="14.25" customHeight="1">
      <c r="A39" s="180"/>
      <c r="B39" s="288"/>
      <c r="C39" s="280"/>
      <c r="D39" s="105"/>
      <c r="E39" s="15"/>
      <c r="F39" s="15"/>
      <c r="G39" s="15"/>
      <c r="H39" s="15"/>
      <c r="I39" s="15"/>
      <c r="J39" s="15"/>
      <c r="K39" s="15"/>
      <c r="L39" s="15"/>
      <c r="M39" s="15"/>
      <c r="N39" s="15"/>
      <c r="O39" s="15"/>
      <c r="P39" s="15"/>
      <c r="Q39" s="15"/>
      <c r="R39" s="15"/>
      <c r="S39" s="15"/>
      <c r="T39" s="15"/>
      <c r="U39" s="15"/>
      <c r="V39" s="15"/>
      <c r="W39" s="15"/>
      <c r="X39" s="15"/>
      <c r="Y39" s="104"/>
      <c r="Z39" s="105"/>
      <c r="AA39" s="57"/>
      <c r="AB39" s="291"/>
      <c r="AC39" s="180"/>
      <c r="AD39" s="180"/>
      <c r="AE39" s="180"/>
      <c r="AF39" s="180"/>
      <c r="AG39" s="180"/>
      <c r="AH39" s="180"/>
      <c r="AI39" s="180"/>
      <c r="AJ39" s="180"/>
      <c r="AK39" s="180"/>
      <c r="AL39" s="180"/>
      <c r="AM39" s="180"/>
      <c r="AN39" s="180"/>
      <c r="AO39" s="180"/>
      <c r="AP39" s="180"/>
      <c r="AQ39" s="180"/>
      <c r="AR39" s="180"/>
      <c r="AS39" s="180"/>
    </row>
    <row r="40" ht="14.25" customHeight="1">
      <c r="A40" s="180"/>
      <c r="B40" s="288"/>
      <c r="C40" s="156"/>
      <c r="D40" s="30"/>
      <c r="E40" s="30"/>
      <c r="F40" s="30"/>
      <c r="G40" s="30"/>
      <c r="H40" s="30"/>
      <c r="I40" s="30"/>
      <c r="J40" s="30"/>
      <c r="K40" s="30"/>
      <c r="L40" s="30"/>
      <c r="M40" s="30"/>
      <c r="N40" s="30"/>
      <c r="O40" s="30"/>
      <c r="P40" s="30"/>
      <c r="Q40" s="30"/>
      <c r="R40" s="30"/>
      <c r="S40" s="30"/>
      <c r="T40" s="30"/>
      <c r="U40" s="30"/>
      <c r="V40" s="30"/>
      <c r="W40" s="30"/>
      <c r="X40" s="30"/>
      <c r="Y40" s="30"/>
      <c r="Z40" s="313"/>
      <c r="AA40" s="8"/>
      <c r="AB40" s="291"/>
      <c r="AC40" s="180"/>
      <c r="AD40" s="180"/>
      <c r="AE40" s="180"/>
      <c r="AF40" s="180"/>
      <c r="AG40" s="180"/>
      <c r="AH40" s="180"/>
      <c r="AI40" s="180"/>
      <c r="AJ40" s="180"/>
      <c r="AK40" s="180"/>
      <c r="AL40" s="180"/>
      <c r="AM40" s="180"/>
      <c r="AN40" s="180"/>
      <c r="AO40" s="180"/>
      <c r="AP40" s="180"/>
      <c r="AQ40" s="180"/>
      <c r="AR40" s="180"/>
      <c r="AS40" s="180"/>
    </row>
    <row r="41" ht="14.25" customHeight="1">
      <c r="A41" s="180"/>
      <c r="B41" s="64"/>
      <c r="C41" s="314" t="s">
        <v>355</v>
      </c>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54"/>
      <c r="AB41" s="66"/>
      <c r="AC41" s="180"/>
      <c r="AD41" s="180"/>
      <c r="AE41" s="180"/>
      <c r="AF41" s="180"/>
      <c r="AG41" s="180"/>
      <c r="AH41" s="180"/>
      <c r="AI41" s="180"/>
      <c r="AJ41" s="180"/>
      <c r="AK41" s="180"/>
      <c r="AL41" s="180"/>
      <c r="AM41" s="180"/>
      <c r="AN41" s="180"/>
      <c r="AO41" s="180"/>
      <c r="AP41" s="180"/>
      <c r="AQ41" s="180"/>
      <c r="AR41" s="180"/>
      <c r="AS41" s="180"/>
    </row>
    <row r="42" ht="14.25" customHeight="1">
      <c r="A42" s="180"/>
      <c r="B42" s="64"/>
      <c r="C42" s="286"/>
      <c r="D42" s="35"/>
      <c r="E42" s="35"/>
      <c r="F42" s="35"/>
      <c r="G42" s="35"/>
      <c r="H42" s="35"/>
      <c r="I42" s="35"/>
      <c r="J42" s="35"/>
      <c r="K42" s="35"/>
      <c r="L42" s="35"/>
      <c r="M42" s="35"/>
      <c r="N42" s="35"/>
      <c r="O42" s="35"/>
      <c r="P42" s="35"/>
      <c r="Q42" s="35"/>
      <c r="R42" s="35"/>
      <c r="S42" s="35"/>
      <c r="T42" s="35"/>
      <c r="U42" s="35"/>
      <c r="V42" s="35"/>
      <c r="W42" s="35"/>
      <c r="X42" s="35"/>
      <c r="Y42" s="35"/>
      <c r="Z42" s="35"/>
      <c r="AA42" s="36"/>
      <c r="AB42" s="66"/>
      <c r="AC42" s="180"/>
      <c r="AD42" s="180"/>
      <c r="AE42" s="180"/>
      <c r="AF42" s="180"/>
      <c r="AG42" s="180"/>
      <c r="AH42" s="180"/>
      <c r="AI42" s="180"/>
      <c r="AJ42" s="180"/>
      <c r="AK42" s="180"/>
      <c r="AL42" s="180"/>
      <c r="AM42" s="180"/>
      <c r="AN42" s="180"/>
      <c r="AO42" s="180"/>
      <c r="AP42" s="180"/>
      <c r="AQ42" s="180"/>
      <c r="AR42" s="180"/>
      <c r="AS42" s="180"/>
    </row>
    <row r="43" ht="14.25" customHeight="1">
      <c r="A43" s="180"/>
      <c r="B43" s="288"/>
      <c r="C43" s="273" t="s">
        <v>356</v>
      </c>
      <c r="D43" s="144" t="s">
        <v>357</v>
      </c>
      <c r="E43" s="8"/>
      <c r="F43" s="8"/>
      <c r="G43" s="8"/>
      <c r="H43" s="8"/>
      <c r="I43" s="8"/>
      <c r="J43" s="8"/>
      <c r="K43" s="8"/>
      <c r="L43" s="8"/>
      <c r="M43" s="128"/>
      <c r="N43" s="129" t="s">
        <v>358</v>
      </c>
      <c r="O43" s="8"/>
      <c r="P43" s="8"/>
      <c r="Q43" s="8"/>
      <c r="R43" s="8"/>
      <c r="S43" s="8"/>
      <c r="T43" s="8"/>
      <c r="U43" s="8"/>
      <c r="V43" s="8"/>
      <c r="W43" s="8"/>
      <c r="X43" s="8"/>
      <c r="Y43" s="8"/>
      <c r="Z43" s="8"/>
      <c r="AA43" s="55"/>
      <c r="AB43" s="315"/>
      <c r="AC43" s="180"/>
      <c r="AD43" s="180"/>
      <c r="AE43" s="180"/>
      <c r="AF43" s="180"/>
      <c r="AG43" s="180"/>
      <c r="AH43" s="180"/>
      <c r="AI43" s="180"/>
      <c r="AJ43" s="180"/>
      <c r="AK43" s="180"/>
      <c r="AL43" s="180"/>
      <c r="AM43" s="180"/>
      <c r="AN43" s="180"/>
      <c r="AO43" s="180"/>
      <c r="AP43" s="180"/>
      <c r="AQ43" s="180"/>
      <c r="AR43" s="180"/>
      <c r="AS43" s="180"/>
    </row>
    <row r="44" ht="14.25" customHeight="1">
      <c r="A44" s="180"/>
      <c r="B44" s="288"/>
      <c r="C44" s="275"/>
      <c r="D44" s="97"/>
      <c r="M44" s="96"/>
      <c r="N44" s="97"/>
      <c r="AA44" s="56"/>
      <c r="AB44" s="315"/>
      <c r="AC44" s="180"/>
      <c r="AD44" s="180"/>
      <c r="AE44" s="180"/>
      <c r="AF44" s="180"/>
      <c r="AG44" s="180"/>
      <c r="AH44" s="180"/>
      <c r="AI44" s="180"/>
      <c r="AJ44" s="180"/>
      <c r="AK44" s="180"/>
      <c r="AL44" s="180"/>
      <c r="AM44" s="180"/>
      <c r="AN44" s="180"/>
      <c r="AO44" s="180"/>
      <c r="AP44" s="180"/>
      <c r="AQ44" s="180"/>
      <c r="AR44" s="180"/>
      <c r="AS44" s="180"/>
    </row>
    <row r="45" ht="14.25" customHeight="1">
      <c r="A45" s="180"/>
      <c r="B45" s="288"/>
      <c r="C45" s="276"/>
      <c r="D45" s="101"/>
      <c r="E45" s="99"/>
      <c r="F45" s="99"/>
      <c r="G45" s="99"/>
      <c r="H45" s="99"/>
      <c r="I45" s="99"/>
      <c r="J45" s="99"/>
      <c r="K45" s="99"/>
      <c r="L45" s="99"/>
      <c r="M45" s="100"/>
      <c r="N45" s="101"/>
      <c r="O45" s="99"/>
      <c r="P45" s="99"/>
      <c r="Q45" s="99"/>
      <c r="R45" s="99"/>
      <c r="S45" s="99"/>
      <c r="T45" s="99"/>
      <c r="U45" s="99"/>
      <c r="V45" s="99"/>
      <c r="W45" s="99"/>
      <c r="X45" s="99"/>
      <c r="Y45" s="99"/>
      <c r="Z45" s="99"/>
      <c r="AA45" s="102"/>
      <c r="AB45" s="315"/>
      <c r="AC45" s="180"/>
      <c r="AD45" s="180"/>
      <c r="AE45" s="180"/>
      <c r="AF45" s="180"/>
      <c r="AG45" s="180"/>
      <c r="AH45" s="180"/>
      <c r="AI45" s="180"/>
      <c r="AJ45" s="180"/>
      <c r="AK45" s="180"/>
      <c r="AL45" s="180"/>
      <c r="AM45" s="180"/>
      <c r="AN45" s="180"/>
      <c r="AO45" s="180"/>
      <c r="AP45" s="180"/>
      <c r="AQ45" s="180"/>
      <c r="AR45" s="180"/>
      <c r="AS45" s="180"/>
    </row>
    <row r="46" ht="14.25" customHeight="1">
      <c r="A46" s="180"/>
      <c r="B46" s="288"/>
      <c r="C46" s="277" t="s">
        <v>359</v>
      </c>
      <c r="D46" s="302" t="s">
        <v>360</v>
      </c>
      <c r="E46" s="92"/>
      <c r="F46" s="92"/>
      <c r="G46" s="92"/>
      <c r="H46" s="92"/>
      <c r="I46" s="92"/>
      <c r="J46" s="92"/>
      <c r="K46" s="92"/>
      <c r="L46" s="92"/>
      <c r="M46" s="93"/>
      <c r="N46" s="94" t="s">
        <v>361</v>
      </c>
      <c r="O46" s="92"/>
      <c r="P46" s="92"/>
      <c r="Q46" s="92"/>
      <c r="R46" s="92"/>
      <c r="S46" s="92"/>
      <c r="T46" s="92"/>
      <c r="U46" s="92"/>
      <c r="V46" s="92"/>
      <c r="W46" s="92"/>
      <c r="X46" s="92"/>
      <c r="Y46" s="92"/>
      <c r="Z46" s="92"/>
      <c r="AA46" s="95"/>
      <c r="AB46" s="316"/>
      <c r="AC46" s="180"/>
      <c r="AD46" s="180"/>
      <c r="AE46" s="180"/>
      <c r="AF46" s="180"/>
      <c r="AG46" s="180"/>
      <c r="AH46" s="180"/>
      <c r="AI46" s="180"/>
      <c r="AJ46" s="180"/>
      <c r="AK46" s="180"/>
      <c r="AL46" s="180"/>
      <c r="AM46" s="180"/>
      <c r="AN46" s="180"/>
      <c r="AO46" s="180"/>
      <c r="AP46" s="180"/>
      <c r="AQ46" s="180"/>
      <c r="AR46" s="180"/>
      <c r="AS46" s="180"/>
    </row>
    <row r="47" ht="14.25" customHeight="1">
      <c r="A47" s="180"/>
      <c r="B47" s="288"/>
      <c r="C47" s="275"/>
      <c r="D47" s="97"/>
      <c r="M47" s="96"/>
      <c r="N47" s="97"/>
      <c r="AA47" s="56"/>
      <c r="AB47" s="316"/>
      <c r="AC47" s="180"/>
      <c r="AD47" s="180"/>
      <c r="AE47" s="180"/>
      <c r="AF47" s="180"/>
      <c r="AG47" s="180"/>
      <c r="AH47" s="180"/>
      <c r="AI47" s="180"/>
      <c r="AJ47" s="180"/>
      <c r="AK47" s="180"/>
      <c r="AL47" s="180"/>
      <c r="AM47" s="180"/>
      <c r="AN47" s="180"/>
      <c r="AO47" s="180"/>
      <c r="AP47" s="180"/>
      <c r="AQ47" s="180"/>
      <c r="AR47" s="180"/>
      <c r="AS47" s="180"/>
    </row>
    <row r="48" ht="14.25" customHeight="1">
      <c r="A48" s="180"/>
      <c r="B48" s="288"/>
      <c r="C48" s="276"/>
      <c r="D48" s="101"/>
      <c r="E48" s="99"/>
      <c r="F48" s="99"/>
      <c r="G48" s="99"/>
      <c r="H48" s="99"/>
      <c r="I48" s="99"/>
      <c r="J48" s="99"/>
      <c r="K48" s="99"/>
      <c r="L48" s="99"/>
      <c r="M48" s="100"/>
      <c r="N48" s="101"/>
      <c r="O48" s="99"/>
      <c r="P48" s="99"/>
      <c r="Q48" s="99"/>
      <c r="R48" s="99"/>
      <c r="S48" s="99"/>
      <c r="T48" s="99"/>
      <c r="U48" s="99"/>
      <c r="V48" s="99"/>
      <c r="W48" s="99"/>
      <c r="X48" s="99"/>
      <c r="Y48" s="99"/>
      <c r="Z48" s="99"/>
      <c r="AA48" s="102"/>
      <c r="AB48" s="316"/>
      <c r="AC48" s="180"/>
      <c r="AD48" s="180"/>
      <c r="AE48" s="180"/>
      <c r="AF48" s="180"/>
      <c r="AG48" s="180"/>
      <c r="AH48" s="180"/>
      <c r="AI48" s="180"/>
      <c r="AJ48" s="180"/>
      <c r="AK48" s="180"/>
      <c r="AL48" s="180"/>
      <c r="AM48" s="180"/>
      <c r="AN48" s="180"/>
      <c r="AO48" s="180"/>
      <c r="AP48" s="180"/>
      <c r="AQ48" s="180"/>
      <c r="AR48" s="180"/>
      <c r="AS48" s="180"/>
    </row>
    <row r="49" ht="14.25" customHeight="1">
      <c r="A49" s="180"/>
      <c r="B49" s="288"/>
      <c r="C49" s="277" t="s">
        <v>310</v>
      </c>
      <c r="D49" s="302" t="s">
        <v>362</v>
      </c>
      <c r="E49" s="92"/>
      <c r="F49" s="92"/>
      <c r="G49" s="92"/>
      <c r="H49" s="92"/>
      <c r="I49" s="92"/>
      <c r="J49" s="92"/>
      <c r="K49" s="92"/>
      <c r="L49" s="92"/>
      <c r="M49" s="93"/>
      <c r="N49" s="94" t="s">
        <v>363</v>
      </c>
      <c r="O49" s="92"/>
      <c r="P49" s="92"/>
      <c r="Q49" s="92"/>
      <c r="R49" s="92"/>
      <c r="S49" s="92"/>
      <c r="T49" s="92"/>
      <c r="U49" s="92"/>
      <c r="V49" s="92"/>
      <c r="W49" s="92"/>
      <c r="X49" s="92"/>
      <c r="Y49" s="92"/>
      <c r="Z49" s="92"/>
      <c r="AA49" s="95"/>
      <c r="AB49" s="316"/>
      <c r="AC49" s="180"/>
      <c r="AD49" s="180"/>
      <c r="AE49" s="180"/>
      <c r="AF49" s="180"/>
      <c r="AG49" s="180"/>
      <c r="AH49" s="180"/>
      <c r="AI49" s="180"/>
      <c r="AJ49" s="180"/>
      <c r="AK49" s="180"/>
      <c r="AL49" s="180"/>
      <c r="AM49" s="180"/>
      <c r="AN49" s="180"/>
      <c r="AO49" s="180"/>
      <c r="AP49" s="180"/>
      <c r="AQ49" s="180"/>
      <c r="AR49" s="180"/>
      <c r="AS49" s="180"/>
    </row>
    <row r="50" ht="14.25" customHeight="1">
      <c r="A50" s="180"/>
      <c r="B50" s="288"/>
      <c r="C50" s="275"/>
      <c r="D50" s="97"/>
      <c r="M50" s="96"/>
      <c r="N50" s="97"/>
      <c r="AA50" s="56"/>
      <c r="AB50" s="316"/>
      <c r="AC50" s="180"/>
      <c r="AD50" s="180"/>
      <c r="AE50" s="180"/>
      <c r="AF50" s="180"/>
      <c r="AG50" s="180"/>
      <c r="AH50" s="180"/>
      <c r="AI50" s="180"/>
      <c r="AJ50" s="180"/>
      <c r="AK50" s="180"/>
      <c r="AL50" s="180"/>
      <c r="AM50" s="180"/>
      <c r="AN50" s="180"/>
      <c r="AO50" s="180"/>
      <c r="AP50" s="180"/>
      <c r="AQ50" s="180"/>
      <c r="AR50" s="180"/>
      <c r="AS50" s="180"/>
    </row>
    <row r="51" ht="14.25" customHeight="1">
      <c r="A51" s="180"/>
      <c r="B51" s="288"/>
      <c r="C51" s="276"/>
      <c r="D51" s="101"/>
      <c r="E51" s="99"/>
      <c r="F51" s="99"/>
      <c r="G51" s="99"/>
      <c r="H51" s="99"/>
      <c r="I51" s="99"/>
      <c r="J51" s="99"/>
      <c r="K51" s="99"/>
      <c r="L51" s="99"/>
      <c r="M51" s="100"/>
      <c r="N51" s="101"/>
      <c r="O51" s="99"/>
      <c r="P51" s="99"/>
      <c r="Q51" s="99"/>
      <c r="R51" s="99"/>
      <c r="S51" s="99"/>
      <c r="T51" s="99"/>
      <c r="U51" s="99"/>
      <c r="V51" s="99"/>
      <c r="W51" s="99"/>
      <c r="X51" s="99"/>
      <c r="Y51" s="99"/>
      <c r="Z51" s="99"/>
      <c r="AA51" s="102"/>
      <c r="AB51" s="316"/>
      <c r="AC51" s="180"/>
      <c r="AD51" s="180"/>
      <c r="AE51" s="180"/>
      <c r="AF51" s="180"/>
      <c r="AG51" s="180"/>
      <c r="AH51" s="180"/>
      <c r="AI51" s="180"/>
      <c r="AJ51" s="180"/>
      <c r="AK51" s="180"/>
      <c r="AL51" s="180"/>
      <c r="AM51" s="180"/>
      <c r="AN51" s="180"/>
      <c r="AO51" s="180"/>
      <c r="AP51" s="180"/>
      <c r="AQ51" s="180"/>
      <c r="AR51" s="180"/>
      <c r="AS51" s="180"/>
    </row>
    <row r="52" ht="14.25" customHeight="1">
      <c r="A52" s="180"/>
      <c r="B52" s="288"/>
      <c r="C52" s="277" t="s">
        <v>313</v>
      </c>
      <c r="D52" s="302" t="s">
        <v>364</v>
      </c>
      <c r="E52" s="92"/>
      <c r="F52" s="92"/>
      <c r="G52" s="92"/>
      <c r="H52" s="92"/>
      <c r="I52" s="92"/>
      <c r="J52" s="92"/>
      <c r="K52" s="92"/>
      <c r="L52" s="92"/>
      <c r="M52" s="93"/>
      <c r="N52" s="94" t="s">
        <v>365</v>
      </c>
      <c r="O52" s="92"/>
      <c r="P52" s="92"/>
      <c r="Q52" s="92"/>
      <c r="R52" s="92"/>
      <c r="S52" s="92"/>
      <c r="T52" s="92"/>
      <c r="U52" s="92"/>
      <c r="V52" s="92"/>
      <c r="W52" s="92"/>
      <c r="X52" s="92"/>
      <c r="Y52" s="92"/>
      <c r="Z52" s="92"/>
      <c r="AA52" s="95"/>
      <c r="AB52" s="316"/>
      <c r="AC52" s="180"/>
      <c r="AD52" s="180"/>
      <c r="AE52" s="180"/>
      <c r="AF52" s="180"/>
      <c r="AG52" s="180"/>
      <c r="AH52" s="180"/>
      <c r="AI52" s="180"/>
      <c r="AJ52" s="180"/>
      <c r="AK52" s="180"/>
      <c r="AL52" s="180"/>
      <c r="AM52" s="180"/>
      <c r="AN52" s="180"/>
      <c r="AO52" s="180"/>
      <c r="AP52" s="180"/>
      <c r="AQ52" s="180"/>
      <c r="AR52" s="180"/>
      <c r="AS52" s="180"/>
    </row>
    <row r="53" ht="14.25" customHeight="1">
      <c r="A53" s="180"/>
      <c r="B53" s="288"/>
      <c r="C53" s="275"/>
      <c r="D53" s="97"/>
      <c r="M53" s="96"/>
      <c r="N53" s="97"/>
      <c r="AA53" s="56"/>
      <c r="AB53" s="316"/>
      <c r="AC53" s="180"/>
      <c r="AD53" s="180"/>
      <c r="AE53" s="180"/>
      <c r="AF53" s="180"/>
      <c r="AG53" s="180"/>
      <c r="AH53" s="180"/>
      <c r="AI53" s="180"/>
      <c r="AJ53" s="180"/>
      <c r="AK53" s="180"/>
      <c r="AL53" s="180"/>
      <c r="AM53" s="180"/>
      <c r="AN53" s="180"/>
      <c r="AO53" s="180"/>
      <c r="AP53" s="180"/>
      <c r="AQ53" s="180"/>
      <c r="AR53" s="180"/>
      <c r="AS53" s="180"/>
    </row>
    <row r="54" ht="14.25" customHeight="1">
      <c r="A54" s="180"/>
      <c r="B54" s="288"/>
      <c r="C54" s="276"/>
      <c r="D54" s="101"/>
      <c r="E54" s="99"/>
      <c r="F54" s="99"/>
      <c r="G54" s="99"/>
      <c r="H54" s="99"/>
      <c r="I54" s="99"/>
      <c r="J54" s="99"/>
      <c r="K54" s="99"/>
      <c r="L54" s="99"/>
      <c r="M54" s="100"/>
      <c r="N54" s="101"/>
      <c r="O54" s="99"/>
      <c r="P54" s="99"/>
      <c r="Q54" s="99"/>
      <c r="R54" s="99"/>
      <c r="S54" s="99"/>
      <c r="T54" s="99"/>
      <c r="U54" s="99"/>
      <c r="V54" s="99"/>
      <c r="W54" s="99"/>
      <c r="X54" s="99"/>
      <c r="Y54" s="99"/>
      <c r="Z54" s="99"/>
      <c r="AA54" s="102"/>
      <c r="AB54" s="316"/>
      <c r="AC54" s="180"/>
      <c r="AD54" s="180"/>
      <c r="AE54" s="180"/>
      <c r="AF54" s="180"/>
      <c r="AG54" s="180"/>
      <c r="AH54" s="180"/>
      <c r="AI54" s="180"/>
      <c r="AJ54" s="180"/>
      <c r="AK54" s="180"/>
      <c r="AL54" s="180"/>
      <c r="AM54" s="180"/>
      <c r="AN54" s="180"/>
      <c r="AO54" s="180"/>
      <c r="AP54" s="180"/>
      <c r="AQ54" s="180"/>
      <c r="AR54" s="180"/>
      <c r="AS54" s="180"/>
    </row>
    <row r="55" ht="14.25" customHeight="1">
      <c r="A55" s="180"/>
      <c r="B55" s="288"/>
      <c r="C55" s="277" t="s">
        <v>316</v>
      </c>
      <c r="D55" s="302" t="s">
        <v>366</v>
      </c>
      <c r="E55" s="92"/>
      <c r="F55" s="92"/>
      <c r="G55" s="92"/>
      <c r="H55" s="92"/>
      <c r="I55" s="92"/>
      <c r="J55" s="92"/>
      <c r="K55" s="92"/>
      <c r="L55" s="92"/>
      <c r="M55" s="93"/>
      <c r="N55" s="94" t="s">
        <v>367</v>
      </c>
      <c r="O55" s="92"/>
      <c r="P55" s="92"/>
      <c r="Q55" s="92"/>
      <c r="R55" s="92"/>
      <c r="S55" s="92"/>
      <c r="T55" s="92"/>
      <c r="U55" s="92"/>
      <c r="V55" s="92"/>
      <c r="W55" s="92"/>
      <c r="X55" s="92"/>
      <c r="Y55" s="92"/>
      <c r="Z55" s="92"/>
      <c r="AA55" s="95"/>
      <c r="AB55" s="316"/>
      <c r="AC55" s="180"/>
      <c r="AD55" s="180"/>
      <c r="AE55" s="180"/>
      <c r="AF55" s="180"/>
      <c r="AG55" s="180"/>
      <c r="AH55" s="180"/>
      <c r="AI55" s="180"/>
      <c r="AJ55" s="180"/>
      <c r="AK55" s="180"/>
      <c r="AL55" s="180"/>
      <c r="AM55" s="180"/>
      <c r="AN55" s="180"/>
      <c r="AO55" s="180"/>
      <c r="AP55" s="180"/>
      <c r="AQ55" s="180"/>
      <c r="AR55" s="180"/>
      <c r="AS55" s="180"/>
    </row>
    <row r="56" ht="14.25" customHeight="1">
      <c r="A56" s="180"/>
      <c r="B56" s="288"/>
      <c r="C56" s="275"/>
      <c r="D56" s="97"/>
      <c r="M56" s="96"/>
      <c r="N56" s="97"/>
      <c r="AA56" s="56"/>
      <c r="AB56" s="316"/>
      <c r="AC56" s="180"/>
      <c r="AD56" s="180"/>
      <c r="AE56" s="180"/>
      <c r="AF56" s="180"/>
      <c r="AG56" s="180"/>
      <c r="AH56" s="180"/>
      <c r="AI56" s="180"/>
      <c r="AJ56" s="180"/>
      <c r="AK56" s="180"/>
      <c r="AL56" s="180"/>
      <c r="AM56" s="180"/>
      <c r="AN56" s="180"/>
      <c r="AO56" s="180"/>
      <c r="AP56" s="180"/>
      <c r="AQ56" s="180"/>
      <c r="AR56" s="180"/>
      <c r="AS56" s="180"/>
    </row>
    <row r="57" ht="14.25" customHeight="1">
      <c r="A57" s="180"/>
      <c r="B57" s="288"/>
      <c r="C57" s="280"/>
      <c r="D57" s="105"/>
      <c r="E57" s="15"/>
      <c r="F57" s="15"/>
      <c r="G57" s="15"/>
      <c r="H57" s="15"/>
      <c r="I57" s="15"/>
      <c r="J57" s="15"/>
      <c r="K57" s="15"/>
      <c r="L57" s="15"/>
      <c r="M57" s="104"/>
      <c r="N57" s="105"/>
      <c r="O57" s="15"/>
      <c r="P57" s="15"/>
      <c r="Q57" s="15"/>
      <c r="R57" s="15"/>
      <c r="S57" s="15"/>
      <c r="T57" s="15"/>
      <c r="U57" s="15"/>
      <c r="V57" s="15"/>
      <c r="W57" s="15"/>
      <c r="X57" s="15"/>
      <c r="Y57" s="15"/>
      <c r="Z57" s="15"/>
      <c r="AA57" s="57"/>
      <c r="AB57" s="316"/>
      <c r="AC57" s="180"/>
      <c r="AD57" s="180"/>
      <c r="AE57" s="180"/>
      <c r="AF57" s="180"/>
      <c r="AG57" s="180"/>
      <c r="AH57" s="180"/>
      <c r="AI57" s="180"/>
      <c r="AJ57" s="180"/>
      <c r="AK57" s="180"/>
      <c r="AL57" s="180"/>
      <c r="AM57" s="180"/>
      <c r="AN57" s="180"/>
      <c r="AO57" s="180"/>
      <c r="AP57" s="180"/>
      <c r="AQ57" s="180"/>
      <c r="AR57" s="180"/>
      <c r="AS57" s="180"/>
    </row>
    <row r="58" ht="14.25" customHeight="1">
      <c r="A58" s="180"/>
      <c r="B58" s="304"/>
      <c r="C58" s="281"/>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317"/>
      <c r="AC58" s="180"/>
      <c r="AD58" s="180"/>
      <c r="AE58" s="180"/>
      <c r="AF58" s="180"/>
      <c r="AG58" s="180"/>
      <c r="AH58" s="180"/>
      <c r="AI58" s="180"/>
      <c r="AJ58" s="180"/>
      <c r="AK58" s="180"/>
      <c r="AL58" s="180"/>
      <c r="AM58" s="180"/>
      <c r="AN58" s="180"/>
      <c r="AO58" s="180"/>
      <c r="AP58" s="180"/>
      <c r="AQ58" s="180"/>
      <c r="AR58" s="180"/>
      <c r="AS58" s="180"/>
    </row>
    <row r="59" ht="14.25" customHeight="1">
      <c r="A59" s="180"/>
      <c r="B59" s="318"/>
      <c r="C59" s="319"/>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1"/>
      <c r="AC59" s="180"/>
      <c r="AD59" s="180"/>
      <c r="AE59" s="180"/>
      <c r="AF59" s="180"/>
      <c r="AG59" s="180"/>
      <c r="AH59" s="180"/>
      <c r="AI59" s="180"/>
      <c r="AJ59" s="180"/>
      <c r="AK59" s="180"/>
      <c r="AL59" s="180"/>
      <c r="AM59" s="180"/>
      <c r="AN59" s="180"/>
      <c r="AO59" s="180"/>
      <c r="AP59" s="180"/>
      <c r="AQ59" s="180"/>
      <c r="AR59" s="180"/>
      <c r="AS59" s="180"/>
    </row>
    <row r="60" ht="14.25" customHeight="1">
      <c r="A60" s="180"/>
      <c r="B60" s="45" t="s">
        <v>368</v>
      </c>
      <c r="C60" s="3"/>
      <c r="D60" s="3"/>
      <c r="E60" s="3"/>
      <c r="F60" s="3"/>
      <c r="G60" s="3"/>
      <c r="H60" s="3"/>
      <c r="I60" s="3"/>
      <c r="J60" s="3"/>
      <c r="K60" s="3"/>
      <c r="L60" s="3"/>
      <c r="M60" s="3"/>
      <c r="N60" s="3"/>
      <c r="O60" s="3"/>
      <c r="P60" s="3"/>
      <c r="Q60" s="3"/>
      <c r="R60" s="3"/>
      <c r="S60" s="3"/>
      <c r="T60" s="3"/>
      <c r="U60" s="3"/>
      <c r="V60" s="3"/>
      <c r="W60" s="3"/>
      <c r="X60" s="3"/>
      <c r="Y60" s="3"/>
      <c r="Z60" s="3"/>
      <c r="AA60" s="3"/>
      <c r="AB60" s="54"/>
      <c r="AC60" s="180"/>
      <c r="AD60" s="180"/>
      <c r="AE60" s="180"/>
      <c r="AF60" s="180"/>
      <c r="AG60" s="180"/>
      <c r="AH60" s="180"/>
      <c r="AI60" s="180"/>
      <c r="AJ60" s="180"/>
      <c r="AK60" s="180"/>
      <c r="AL60" s="180"/>
      <c r="AM60" s="180"/>
      <c r="AN60" s="180"/>
      <c r="AO60" s="180"/>
      <c r="AP60" s="180"/>
      <c r="AQ60" s="180"/>
      <c r="AR60" s="180"/>
      <c r="AS60" s="180"/>
    </row>
    <row r="61" ht="14.25" customHeight="1">
      <c r="A61" s="180"/>
      <c r="B61" s="322"/>
      <c r="C61" s="62" t="s">
        <v>369</v>
      </c>
      <c r="D61" s="8"/>
      <c r="E61" s="8"/>
      <c r="F61" s="8"/>
      <c r="G61" s="8"/>
      <c r="H61" s="8"/>
      <c r="I61" s="8"/>
      <c r="J61" s="8"/>
      <c r="K61" s="8"/>
      <c r="L61" s="8"/>
      <c r="M61" s="8"/>
      <c r="N61" s="8"/>
      <c r="O61" s="8"/>
      <c r="P61" s="8"/>
      <c r="Q61" s="8"/>
      <c r="R61" s="8"/>
      <c r="S61" s="8"/>
      <c r="T61" s="8"/>
      <c r="U61" s="8"/>
      <c r="V61" s="8"/>
      <c r="W61" s="8"/>
      <c r="X61" s="8"/>
      <c r="Y61" s="8"/>
      <c r="Z61" s="8"/>
      <c r="AA61" s="9"/>
      <c r="AB61" s="323"/>
      <c r="AC61" s="180"/>
      <c r="AD61" s="180"/>
      <c r="AE61" s="180"/>
      <c r="AF61" s="180"/>
      <c r="AG61" s="180"/>
      <c r="AH61" s="180"/>
      <c r="AI61" s="180"/>
      <c r="AJ61" s="180"/>
      <c r="AK61" s="180"/>
      <c r="AL61" s="180"/>
      <c r="AM61" s="180"/>
      <c r="AN61" s="180"/>
      <c r="AO61" s="180"/>
      <c r="AP61" s="180"/>
      <c r="AQ61" s="180"/>
      <c r="AR61" s="180"/>
      <c r="AS61" s="180"/>
    </row>
    <row r="62" ht="14.25" customHeight="1">
      <c r="A62" s="180"/>
      <c r="B62" s="288"/>
      <c r="C62" s="65"/>
      <c r="AA62" s="13"/>
      <c r="AB62" s="291"/>
      <c r="AC62" s="180"/>
      <c r="AD62" s="180"/>
      <c r="AE62" s="180"/>
      <c r="AF62" s="180"/>
      <c r="AG62" s="180"/>
      <c r="AH62" s="180"/>
      <c r="AI62" s="180"/>
      <c r="AJ62" s="180"/>
      <c r="AK62" s="180"/>
      <c r="AL62" s="180"/>
      <c r="AM62" s="180"/>
      <c r="AN62" s="180"/>
      <c r="AO62" s="180"/>
      <c r="AP62" s="180"/>
      <c r="AQ62" s="180"/>
      <c r="AR62" s="180"/>
      <c r="AS62" s="180"/>
    </row>
    <row r="63" ht="14.25" customHeight="1">
      <c r="A63" s="180"/>
      <c r="B63" s="288"/>
      <c r="C63" s="65"/>
      <c r="AA63" s="13"/>
      <c r="AB63" s="291"/>
      <c r="AC63" s="180"/>
      <c r="AD63" s="180"/>
      <c r="AE63" s="180"/>
      <c r="AF63" s="180"/>
      <c r="AG63" s="180"/>
      <c r="AH63" s="180"/>
      <c r="AI63" s="180"/>
      <c r="AJ63" s="180"/>
      <c r="AK63" s="180"/>
      <c r="AL63" s="180"/>
      <c r="AM63" s="180"/>
      <c r="AN63" s="180"/>
      <c r="AO63" s="180"/>
      <c r="AP63" s="180"/>
      <c r="AQ63" s="180"/>
      <c r="AR63" s="180"/>
      <c r="AS63" s="180"/>
    </row>
    <row r="64" ht="14.25" customHeight="1">
      <c r="A64" s="180"/>
      <c r="B64" s="288"/>
      <c r="C64" s="65"/>
      <c r="AA64" s="13"/>
      <c r="AB64" s="291"/>
      <c r="AC64" s="180"/>
      <c r="AD64" s="180"/>
      <c r="AE64" s="180"/>
      <c r="AF64" s="180"/>
      <c r="AG64" s="180"/>
      <c r="AH64" s="180"/>
      <c r="AI64" s="180"/>
      <c r="AJ64" s="180"/>
      <c r="AK64" s="180"/>
      <c r="AL64" s="180"/>
      <c r="AM64" s="180"/>
      <c r="AN64" s="180"/>
      <c r="AO64" s="180"/>
      <c r="AP64" s="180"/>
      <c r="AQ64" s="180"/>
      <c r="AR64" s="180"/>
      <c r="AS64" s="180"/>
    </row>
    <row r="65" ht="14.25" customHeight="1">
      <c r="A65" s="180"/>
      <c r="B65" s="288"/>
      <c r="C65" s="286"/>
      <c r="D65" s="35"/>
      <c r="E65" s="35"/>
      <c r="F65" s="35"/>
      <c r="G65" s="35"/>
      <c r="H65" s="35"/>
      <c r="I65" s="35"/>
      <c r="J65" s="35"/>
      <c r="K65" s="35"/>
      <c r="L65" s="35"/>
      <c r="M65" s="35"/>
      <c r="N65" s="35"/>
      <c r="O65" s="35"/>
      <c r="P65" s="35"/>
      <c r="Q65" s="35"/>
      <c r="R65" s="35"/>
      <c r="S65" s="35"/>
      <c r="T65" s="35"/>
      <c r="U65" s="35"/>
      <c r="V65" s="35"/>
      <c r="W65" s="35"/>
      <c r="X65" s="35"/>
      <c r="Y65" s="35"/>
      <c r="Z65" s="35"/>
      <c r="AA65" s="36"/>
      <c r="AB65" s="291"/>
      <c r="AC65" s="180"/>
      <c r="AD65" s="180"/>
      <c r="AE65" s="180"/>
      <c r="AF65" s="180"/>
      <c r="AG65" s="180"/>
      <c r="AH65" s="180"/>
      <c r="AI65" s="180"/>
      <c r="AJ65" s="180"/>
      <c r="AK65" s="180"/>
      <c r="AL65" s="180"/>
      <c r="AM65" s="180"/>
      <c r="AN65" s="180"/>
      <c r="AO65" s="180"/>
      <c r="AP65" s="180"/>
      <c r="AQ65" s="180"/>
      <c r="AR65" s="180"/>
      <c r="AS65" s="180"/>
    </row>
    <row r="66" ht="14.25" customHeight="1">
      <c r="A66" s="180"/>
      <c r="B66" s="288"/>
      <c r="C66" s="324" t="s">
        <v>218</v>
      </c>
      <c r="D66" s="3"/>
      <c r="E66" s="3"/>
      <c r="F66" s="3"/>
      <c r="G66" s="3"/>
      <c r="H66" s="3"/>
      <c r="I66" s="3"/>
      <c r="J66" s="3"/>
      <c r="K66" s="3"/>
      <c r="L66" s="3"/>
      <c r="M66" s="3"/>
      <c r="N66" s="3"/>
      <c r="O66" s="3"/>
      <c r="P66" s="3"/>
      <c r="Q66" s="4"/>
      <c r="R66" s="325" t="s">
        <v>370</v>
      </c>
      <c r="S66" s="3"/>
      <c r="T66" s="3"/>
      <c r="U66" s="3"/>
      <c r="V66" s="3"/>
      <c r="W66" s="3"/>
      <c r="X66" s="3"/>
      <c r="Y66" s="3"/>
      <c r="Z66" s="3"/>
      <c r="AA66" s="54"/>
      <c r="AB66" s="291"/>
      <c r="AC66" s="180"/>
      <c r="AD66" s="180"/>
      <c r="AE66" s="180"/>
      <c r="AF66" s="180"/>
      <c r="AG66" s="180"/>
      <c r="AH66" s="180"/>
      <c r="AI66" s="180"/>
      <c r="AJ66" s="180"/>
      <c r="AK66" s="180"/>
      <c r="AL66" s="180"/>
      <c r="AM66" s="180"/>
      <c r="AN66" s="180"/>
      <c r="AO66" s="180"/>
      <c r="AP66" s="180"/>
      <c r="AQ66" s="180"/>
      <c r="AR66" s="180"/>
      <c r="AS66" s="180"/>
    </row>
    <row r="67" ht="14.25" customHeight="1">
      <c r="A67" s="180"/>
      <c r="B67" s="288"/>
      <c r="C67" s="192" t="s">
        <v>221</v>
      </c>
      <c r="D67" s="159"/>
      <c r="E67" s="159"/>
      <c r="F67" s="159"/>
      <c r="G67" s="159"/>
      <c r="H67" s="159"/>
      <c r="I67" s="159"/>
      <c r="J67" s="159"/>
      <c r="K67" s="159"/>
      <c r="L67" s="159"/>
      <c r="M67" s="159"/>
      <c r="N67" s="159"/>
      <c r="O67" s="159"/>
      <c r="P67" s="159"/>
      <c r="Q67" s="193"/>
      <c r="R67" s="326" t="s">
        <v>52</v>
      </c>
      <c r="S67" s="78"/>
      <c r="T67" s="78"/>
      <c r="U67" s="78"/>
      <c r="V67" s="78"/>
      <c r="W67" s="78"/>
      <c r="X67" s="78"/>
      <c r="Y67" s="78"/>
      <c r="Z67" s="78"/>
      <c r="AA67" s="81"/>
      <c r="AB67" s="291"/>
      <c r="AC67" s="180"/>
      <c r="AD67" s="180"/>
      <c r="AE67" s="180"/>
      <c r="AF67" s="312"/>
      <c r="AG67" s="180"/>
      <c r="AH67" s="180"/>
      <c r="AI67" s="180"/>
      <c r="AJ67" s="180"/>
      <c r="AK67" s="180"/>
      <c r="AL67" s="180"/>
      <c r="AM67" s="180"/>
      <c r="AN67" s="180"/>
      <c r="AO67" s="180"/>
      <c r="AP67" s="180"/>
      <c r="AQ67" s="180"/>
      <c r="AR67" s="180"/>
      <c r="AS67" s="180"/>
    </row>
    <row r="68" ht="14.25" customHeight="1">
      <c r="A68" s="180"/>
      <c r="B68" s="288"/>
      <c r="C68" s="187" t="s">
        <v>222</v>
      </c>
      <c r="D68" s="78"/>
      <c r="E68" s="78"/>
      <c r="F68" s="78"/>
      <c r="G68" s="78"/>
      <c r="H68" s="78"/>
      <c r="I68" s="78"/>
      <c r="J68" s="78"/>
      <c r="K68" s="78"/>
      <c r="L68" s="78"/>
      <c r="M68" s="78"/>
      <c r="N68" s="78"/>
      <c r="O68" s="78"/>
      <c r="P68" s="78"/>
      <c r="Q68" s="118"/>
      <c r="R68" s="326" t="s">
        <v>52</v>
      </c>
      <c r="S68" s="78"/>
      <c r="T68" s="78"/>
      <c r="U68" s="78"/>
      <c r="V68" s="78"/>
      <c r="W68" s="78"/>
      <c r="X68" s="78"/>
      <c r="Y68" s="78"/>
      <c r="Z68" s="78"/>
      <c r="AA68" s="81"/>
      <c r="AB68" s="291"/>
      <c r="AC68" s="180"/>
      <c r="AD68" s="180"/>
      <c r="AE68" s="180"/>
      <c r="AF68" s="180"/>
      <c r="AG68" s="180"/>
      <c r="AH68" s="180"/>
      <c r="AI68" s="180"/>
      <c r="AJ68" s="180"/>
      <c r="AK68" s="180"/>
      <c r="AL68" s="180"/>
      <c r="AM68" s="180"/>
      <c r="AN68" s="180"/>
      <c r="AO68" s="180"/>
      <c r="AP68" s="180"/>
      <c r="AQ68" s="180"/>
      <c r="AR68" s="180"/>
      <c r="AS68" s="180"/>
    </row>
    <row r="69" ht="14.25" customHeight="1">
      <c r="A69" s="180"/>
      <c r="B69" s="288"/>
      <c r="C69" s="187" t="s">
        <v>223</v>
      </c>
      <c r="D69" s="78"/>
      <c r="E69" s="78"/>
      <c r="F69" s="78"/>
      <c r="G69" s="78"/>
      <c r="H69" s="78"/>
      <c r="I69" s="78"/>
      <c r="J69" s="78"/>
      <c r="K69" s="78"/>
      <c r="L69" s="78"/>
      <c r="M69" s="78"/>
      <c r="N69" s="78"/>
      <c r="O69" s="78"/>
      <c r="P69" s="78"/>
      <c r="Q69" s="118"/>
      <c r="R69" s="326" t="s">
        <v>371</v>
      </c>
      <c r="S69" s="78"/>
      <c r="T69" s="78"/>
      <c r="U69" s="78"/>
      <c r="V69" s="78"/>
      <c r="W69" s="78"/>
      <c r="X69" s="78"/>
      <c r="Y69" s="78"/>
      <c r="Z69" s="78"/>
      <c r="AA69" s="81"/>
      <c r="AB69" s="291"/>
      <c r="AC69" s="180"/>
      <c r="AD69" s="180"/>
      <c r="AE69" s="180"/>
      <c r="AF69" s="180"/>
      <c r="AG69" s="180"/>
      <c r="AH69" s="180"/>
      <c r="AI69" s="180"/>
      <c r="AJ69" s="180"/>
      <c r="AK69" s="327"/>
      <c r="AL69" s="180"/>
      <c r="AM69" s="180"/>
      <c r="AN69" s="180"/>
      <c r="AO69" s="180"/>
      <c r="AP69" s="180"/>
      <c r="AQ69" s="180"/>
      <c r="AR69" s="180"/>
      <c r="AS69" s="180"/>
    </row>
    <row r="70" ht="14.25" customHeight="1">
      <c r="A70" s="180"/>
      <c r="B70" s="288"/>
      <c r="C70" s="187" t="s">
        <v>224</v>
      </c>
      <c r="D70" s="78"/>
      <c r="E70" s="78"/>
      <c r="F70" s="78"/>
      <c r="G70" s="78"/>
      <c r="H70" s="78"/>
      <c r="I70" s="78"/>
      <c r="J70" s="78"/>
      <c r="K70" s="78"/>
      <c r="L70" s="78"/>
      <c r="M70" s="78"/>
      <c r="N70" s="78"/>
      <c r="O70" s="78"/>
      <c r="P70" s="78"/>
      <c r="Q70" s="118"/>
      <c r="R70" s="326" t="s">
        <v>371</v>
      </c>
      <c r="S70" s="78"/>
      <c r="T70" s="78"/>
      <c r="U70" s="78"/>
      <c r="V70" s="78"/>
      <c r="W70" s="78"/>
      <c r="X70" s="78"/>
      <c r="Y70" s="78"/>
      <c r="Z70" s="78"/>
      <c r="AA70" s="81"/>
      <c r="AB70" s="291"/>
      <c r="AC70" s="180"/>
      <c r="AD70" s="180"/>
      <c r="AE70" s="180"/>
      <c r="AF70" s="180"/>
      <c r="AG70" s="180"/>
      <c r="AH70" s="180"/>
      <c r="AI70" s="180"/>
      <c r="AJ70" s="180"/>
      <c r="AK70" s="180"/>
      <c r="AL70" s="180"/>
      <c r="AM70" s="180"/>
      <c r="AN70" s="180"/>
      <c r="AO70" s="180"/>
      <c r="AP70" s="180"/>
      <c r="AQ70" s="180"/>
      <c r="AR70" s="180"/>
      <c r="AS70" s="180"/>
    </row>
    <row r="71" ht="14.25" customHeight="1">
      <c r="A71" s="180"/>
      <c r="B71" s="288"/>
      <c r="C71" s="187" t="s">
        <v>225</v>
      </c>
      <c r="D71" s="78"/>
      <c r="E71" s="78"/>
      <c r="F71" s="78"/>
      <c r="G71" s="78"/>
      <c r="H71" s="78"/>
      <c r="I71" s="78"/>
      <c r="J71" s="78"/>
      <c r="K71" s="78"/>
      <c r="L71" s="78"/>
      <c r="M71" s="78"/>
      <c r="N71" s="78"/>
      <c r="O71" s="78"/>
      <c r="P71" s="78"/>
      <c r="Q71" s="118"/>
      <c r="R71" s="326" t="s">
        <v>371</v>
      </c>
      <c r="S71" s="78"/>
      <c r="T71" s="78"/>
      <c r="U71" s="78"/>
      <c r="V71" s="78"/>
      <c r="W71" s="78"/>
      <c r="X71" s="78"/>
      <c r="Y71" s="78"/>
      <c r="Z71" s="78"/>
      <c r="AA71" s="81"/>
      <c r="AB71" s="291"/>
      <c r="AC71" s="180"/>
      <c r="AD71" s="180"/>
      <c r="AE71" s="180"/>
      <c r="AF71" s="180"/>
      <c r="AG71" s="180"/>
      <c r="AH71" s="180"/>
      <c r="AI71" s="180"/>
      <c r="AJ71" s="180"/>
      <c r="AK71" s="180"/>
      <c r="AL71" s="180"/>
      <c r="AM71" s="180"/>
      <c r="AN71" s="180"/>
      <c r="AO71" s="180"/>
      <c r="AP71" s="180"/>
      <c r="AQ71" s="180"/>
      <c r="AR71" s="180"/>
      <c r="AS71" s="180"/>
    </row>
    <row r="72" ht="14.25" customHeight="1">
      <c r="A72" s="180"/>
      <c r="B72" s="288"/>
      <c r="C72" s="187" t="s">
        <v>226</v>
      </c>
      <c r="D72" s="78"/>
      <c r="E72" s="78"/>
      <c r="F72" s="78"/>
      <c r="G72" s="78"/>
      <c r="H72" s="78"/>
      <c r="I72" s="78"/>
      <c r="J72" s="78"/>
      <c r="K72" s="78"/>
      <c r="L72" s="78"/>
      <c r="M72" s="78"/>
      <c r="N72" s="78"/>
      <c r="O72" s="78"/>
      <c r="P72" s="78"/>
      <c r="Q72" s="118"/>
      <c r="R72" s="326" t="str">
        <f>IF('Ph I-Resource Requirements'!W37=FALSE,"Not selected to test","------")</f>
        <v>Not selected to test</v>
      </c>
      <c r="S72" s="78"/>
      <c r="T72" s="78"/>
      <c r="U72" s="78"/>
      <c r="V72" s="78"/>
      <c r="W72" s="78"/>
      <c r="X72" s="78"/>
      <c r="Y72" s="78"/>
      <c r="Z72" s="78"/>
      <c r="AA72" s="81"/>
      <c r="AB72" s="291"/>
      <c r="AC72" s="180"/>
      <c r="AD72" s="180"/>
      <c r="AE72" s="180"/>
      <c r="AF72" s="180"/>
      <c r="AG72" s="180"/>
      <c r="AH72" s="180"/>
      <c r="AI72" s="180"/>
      <c r="AJ72" s="180"/>
      <c r="AK72" s="180"/>
      <c r="AL72" s="180"/>
      <c r="AM72" s="180"/>
      <c r="AN72" s="180"/>
      <c r="AO72" s="180"/>
      <c r="AP72" s="180"/>
      <c r="AQ72" s="180"/>
      <c r="AR72" s="180"/>
      <c r="AS72" s="180"/>
    </row>
    <row r="73" ht="14.25" customHeight="1">
      <c r="A73" s="180"/>
      <c r="B73" s="288"/>
      <c r="C73" s="187" t="s">
        <v>227</v>
      </c>
      <c r="D73" s="78"/>
      <c r="E73" s="78"/>
      <c r="F73" s="78"/>
      <c r="G73" s="78"/>
      <c r="H73" s="78"/>
      <c r="I73" s="78"/>
      <c r="J73" s="78"/>
      <c r="K73" s="78"/>
      <c r="L73" s="78"/>
      <c r="M73" s="78"/>
      <c r="N73" s="78"/>
      <c r="O73" s="78"/>
      <c r="P73" s="78"/>
      <c r="Q73" s="118"/>
      <c r="R73" s="326" t="s">
        <v>371</v>
      </c>
      <c r="S73" s="78"/>
      <c r="T73" s="78"/>
      <c r="U73" s="78"/>
      <c r="V73" s="78"/>
      <c r="W73" s="78"/>
      <c r="X73" s="78"/>
      <c r="Y73" s="78"/>
      <c r="Z73" s="78"/>
      <c r="AA73" s="81"/>
      <c r="AB73" s="291"/>
      <c r="AC73" s="180"/>
      <c r="AD73" s="180"/>
      <c r="AE73" s="180"/>
      <c r="AF73" s="180"/>
      <c r="AG73" s="180"/>
      <c r="AH73" s="180"/>
      <c r="AI73" s="180"/>
      <c r="AJ73" s="180"/>
      <c r="AK73" s="180"/>
      <c r="AL73" s="180"/>
      <c r="AM73" s="180"/>
      <c r="AN73" s="180"/>
      <c r="AO73" s="180"/>
      <c r="AP73" s="180"/>
      <c r="AQ73" s="180"/>
      <c r="AR73" s="180"/>
      <c r="AS73" s="180"/>
    </row>
    <row r="74" ht="14.25" customHeight="1">
      <c r="A74" s="180"/>
      <c r="B74" s="288"/>
      <c r="C74" s="187" t="s">
        <v>228</v>
      </c>
      <c r="D74" s="78"/>
      <c r="E74" s="78"/>
      <c r="F74" s="78"/>
      <c r="G74" s="78"/>
      <c r="H74" s="78"/>
      <c r="I74" s="78"/>
      <c r="J74" s="78"/>
      <c r="K74" s="78"/>
      <c r="L74" s="78"/>
      <c r="M74" s="78"/>
      <c r="N74" s="78"/>
      <c r="O74" s="78"/>
      <c r="P74" s="78"/>
      <c r="Q74" s="118"/>
      <c r="R74" s="326" t="s">
        <v>371</v>
      </c>
      <c r="S74" s="78"/>
      <c r="T74" s="78"/>
      <c r="U74" s="78"/>
      <c r="V74" s="78"/>
      <c r="W74" s="78"/>
      <c r="X74" s="78"/>
      <c r="Y74" s="78"/>
      <c r="Z74" s="78"/>
      <c r="AA74" s="81"/>
      <c r="AB74" s="291"/>
      <c r="AC74" s="180"/>
      <c r="AD74" s="180"/>
      <c r="AE74" s="180"/>
      <c r="AF74" s="180"/>
      <c r="AG74" s="180"/>
      <c r="AH74" s="180"/>
      <c r="AI74" s="180"/>
      <c r="AJ74" s="180"/>
      <c r="AK74" s="180"/>
      <c r="AL74" s="180"/>
      <c r="AM74" s="180"/>
      <c r="AN74" s="180"/>
      <c r="AO74" s="180"/>
      <c r="AP74" s="180"/>
      <c r="AQ74" s="180"/>
      <c r="AR74" s="180"/>
      <c r="AS74" s="180"/>
    </row>
    <row r="75" ht="14.25" customHeight="1">
      <c r="A75" s="180"/>
      <c r="B75" s="288"/>
      <c r="C75" s="187" t="s">
        <v>229</v>
      </c>
      <c r="D75" s="78"/>
      <c r="E75" s="78"/>
      <c r="F75" s="78"/>
      <c r="G75" s="78"/>
      <c r="H75" s="78"/>
      <c r="I75" s="78"/>
      <c r="J75" s="78"/>
      <c r="K75" s="78"/>
      <c r="L75" s="78"/>
      <c r="M75" s="78"/>
      <c r="N75" s="78"/>
      <c r="O75" s="78"/>
      <c r="P75" s="78"/>
      <c r="Q75" s="118"/>
      <c r="R75" s="326" t="s">
        <v>52</v>
      </c>
      <c r="S75" s="78"/>
      <c r="T75" s="78"/>
      <c r="U75" s="78"/>
      <c r="V75" s="78"/>
      <c r="W75" s="78"/>
      <c r="X75" s="78"/>
      <c r="Y75" s="78"/>
      <c r="Z75" s="78"/>
      <c r="AA75" s="81"/>
      <c r="AB75" s="291"/>
      <c r="AC75" s="180"/>
      <c r="AD75" s="180"/>
      <c r="AE75" s="180"/>
      <c r="AF75" s="180"/>
      <c r="AG75" s="180"/>
      <c r="AH75" s="180"/>
      <c r="AI75" s="180"/>
      <c r="AJ75" s="180"/>
      <c r="AK75" s="180"/>
      <c r="AL75" s="180"/>
      <c r="AM75" s="180"/>
      <c r="AN75" s="180"/>
      <c r="AO75" s="180"/>
      <c r="AP75" s="180"/>
      <c r="AQ75" s="180"/>
      <c r="AR75" s="180"/>
      <c r="AS75" s="180"/>
    </row>
    <row r="76" ht="14.25" customHeight="1">
      <c r="A76" s="180"/>
      <c r="B76" s="288"/>
      <c r="C76" s="187" t="s">
        <v>230</v>
      </c>
      <c r="D76" s="78"/>
      <c r="E76" s="78"/>
      <c r="F76" s="78"/>
      <c r="G76" s="78"/>
      <c r="H76" s="78"/>
      <c r="I76" s="78"/>
      <c r="J76" s="78"/>
      <c r="K76" s="78"/>
      <c r="L76" s="78"/>
      <c r="M76" s="78"/>
      <c r="N76" s="78"/>
      <c r="O76" s="78"/>
      <c r="P76" s="78"/>
      <c r="Q76" s="118"/>
      <c r="R76" s="326" t="str">
        <f>IF('Ph I-Resource Requirements'!W41=FALSE,"Not selected to test","------")</f>
        <v>Not selected to test</v>
      </c>
      <c r="S76" s="78"/>
      <c r="T76" s="78"/>
      <c r="U76" s="78"/>
      <c r="V76" s="78"/>
      <c r="W76" s="78"/>
      <c r="X76" s="78"/>
      <c r="Y76" s="78"/>
      <c r="Z76" s="78"/>
      <c r="AA76" s="81"/>
      <c r="AB76" s="291"/>
      <c r="AC76" s="180"/>
      <c r="AD76" s="180"/>
      <c r="AE76" s="180"/>
      <c r="AF76" s="180"/>
      <c r="AG76" s="180"/>
      <c r="AH76" s="180"/>
      <c r="AI76" s="180"/>
      <c r="AJ76" s="180"/>
      <c r="AK76" s="180"/>
      <c r="AL76" s="180"/>
      <c r="AM76" s="180"/>
      <c r="AN76" s="180"/>
      <c r="AO76" s="180"/>
      <c r="AP76" s="180"/>
      <c r="AQ76" s="180"/>
      <c r="AR76" s="180"/>
      <c r="AS76" s="180"/>
    </row>
    <row r="77" ht="14.25" customHeight="1">
      <c r="A77" s="180"/>
      <c r="B77" s="288"/>
      <c r="C77" s="187" t="s">
        <v>231</v>
      </c>
      <c r="D77" s="78"/>
      <c r="E77" s="78"/>
      <c r="F77" s="78"/>
      <c r="G77" s="78"/>
      <c r="H77" s="78"/>
      <c r="I77" s="78"/>
      <c r="J77" s="78"/>
      <c r="K77" s="78"/>
      <c r="L77" s="78"/>
      <c r="M77" s="78"/>
      <c r="N77" s="78"/>
      <c r="O77" s="78"/>
      <c r="P77" s="78"/>
      <c r="Q77" s="118"/>
      <c r="R77" s="326" t="s">
        <v>52</v>
      </c>
      <c r="S77" s="78"/>
      <c r="T77" s="78"/>
      <c r="U77" s="78"/>
      <c r="V77" s="78"/>
      <c r="W77" s="78"/>
      <c r="X77" s="78"/>
      <c r="Y77" s="78"/>
      <c r="Z77" s="78"/>
      <c r="AA77" s="81"/>
      <c r="AB77" s="291"/>
      <c r="AC77" s="180"/>
      <c r="AD77" s="180"/>
      <c r="AE77" s="180"/>
      <c r="AF77" s="180"/>
      <c r="AG77" s="180"/>
      <c r="AH77" s="180"/>
      <c r="AI77" s="180"/>
      <c r="AJ77" s="180"/>
      <c r="AK77" s="180"/>
      <c r="AL77" s="180"/>
      <c r="AM77" s="180"/>
      <c r="AN77" s="180"/>
      <c r="AO77" s="180"/>
      <c r="AP77" s="180"/>
      <c r="AQ77" s="180"/>
      <c r="AR77" s="180"/>
      <c r="AS77" s="180"/>
    </row>
    <row r="78" ht="14.25" customHeight="1">
      <c r="A78" s="180"/>
      <c r="B78" s="288"/>
      <c r="C78" s="187" t="s">
        <v>232</v>
      </c>
      <c r="D78" s="78"/>
      <c r="E78" s="78"/>
      <c r="F78" s="78"/>
      <c r="G78" s="78"/>
      <c r="H78" s="78"/>
      <c r="I78" s="78"/>
      <c r="J78" s="78"/>
      <c r="K78" s="78"/>
      <c r="L78" s="78"/>
      <c r="M78" s="78"/>
      <c r="N78" s="78"/>
      <c r="O78" s="78"/>
      <c r="P78" s="78"/>
      <c r="Q78" s="118"/>
      <c r="R78" s="326" t="str">
        <f>IF('Ph I-Resource Requirements'!W43=FALSE,"Not selected to test","------")</f>
        <v>Not selected to test</v>
      </c>
      <c r="S78" s="78"/>
      <c r="T78" s="78"/>
      <c r="U78" s="78"/>
      <c r="V78" s="78"/>
      <c r="W78" s="78"/>
      <c r="X78" s="78"/>
      <c r="Y78" s="78"/>
      <c r="Z78" s="78"/>
      <c r="AA78" s="81"/>
      <c r="AB78" s="291"/>
      <c r="AC78" s="180"/>
      <c r="AD78" s="180"/>
      <c r="AE78" s="180"/>
      <c r="AF78" s="180"/>
      <c r="AG78" s="180"/>
      <c r="AH78" s="180"/>
      <c r="AI78" s="180"/>
      <c r="AJ78" s="180"/>
      <c r="AK78" s="180"/>
      <c r="AL78" s="180"/>
      <c r="AM78" s="180"/>
      <c r="AN78" s="180"/>
      <c r="AO78" s="180"/>
      <c r="AP78" s="180"/>
      <c r="AQ78" s="180"/>
      <c r="AR78" s="180"/>
      <c r="AS78" s="180"/>
    </row>
    <row r="79" ht="14.25" customHeight="1">
      <c r="A79" s="180"/>
      <c r="B79" s="288"/>
      <c r="C79" s="187" t="s">
        <v>233</v>
      </c>
      <c r="D79" s="78"/>
      <c r="E79" s="78"/>
      <c r="F79" s="78"/>
      <c r="G79" s="78"/>
      <c r="H79" s="78"/>
      <c r="I79" s="78"/>
      <c r="J79" s="78"/>
      <c r="K79" s="78"/>
      <c r="L79" s="78"/>
      <c r="M79" s="78"/>
      <c r="N79" s="78"/>
      <c r="O79" s="78"/>
      <c r="P79" s="78"/>
      <c r="Q79" s="118"/>
      <c r="R79" s="326" t="str">
        <f>IF('Ph I-Resource Requirements'!W44=FALSE,"Not selected to test","------")</f>
        <v>Not selected to test</v>
      </c>
      <c r="S79" s="78"/>
      <c r="T79" s="78"/>
      <c r="U79" s="78"/>
      <c r="V79" s="78"/>
      <c r="W79" s="78"/>
      <c r="X79" s="78"/>
      <c r="Y79" s="78"/>
      <c r="Z79" s="78"/>
      <c r="AA79" s="81"/>
      <c r="AB79" s="291"/>
      <c r="AC79" s="180"/>
      <c r="AD79" s="180"/>
      <c r="AE79" s="180"/>
      <c r="AF79" s="180"/>
      <c r="AG79" s="180"/>
      <c r="AH79" s="180"/>
      <c r="AI79" s="180"/>
      <c r="AJ79" s="180"/>
      <c r="AK79" s="180"/>
      <c r="AL79" s="180"/>
      <c r="AM79" s="180"/>
      <c r="AN79" s="180"/>
      <c r="AO79" s="180"/>
      <c r="AP79" s="180"/>
      <c r="AQ79" s="180"/>
      <c r="AR79" s="180"/>
      <c r="AS79" s="180"/>
    </row>
    <row r="80" ht="14.25" customHeight="1">
      <c r="A80" s="180"/>
      <c r="B80" s="288"/>
      <c r="C80" s="187" t="s">
        <v>234</v>
      </c>
      <c r="D80" s="78"/>
      <c r="E80" s="78"/>
      <c r="F80" s="78"/>
      <c r="G80" s="78"/>
      <c r="H80" s="78"/>
      <c r="I80" s="78"/>
      <c r="J80" s="78"/>
      <c r="K80" s="78"/>
      <c r="L80" s="78"/>
      <c r="M80" s="78"/>
      <c r="N80" s="78"/>
      <c r="O80" s="78"/>
      <c r="P80" s="78"/>
      <c r="Q80" s="118"/>
      <c r="R80" s="326" t="str">
        <f>IF('Ph I-Resource Requirements'!W45=FALSE,"Not selected to test","------")</f>
        <v>Not selected to test</v>
      </c>
      <c r="S80" s="78"/>
      <c r="T80" s="78"/>
      <c r="U80" s="78"/>
      <c r="V80" s="78"/>
      <c r="W80" s="78"/>
      <c r="X80" s="78"/>
      <c r="Y80" s="78"/>
      <c r="Z80" s="78"/>
      <c r="AA80" s="81"/>
      <c r="AB80" s="291"/>
      <c r="AC80" s="180"/>
      <c r="AD80" s="180"/>
      <c r="AE80" s="180"/>
      <c r="AF80" s="180"/>
      <c r="AG80" s="180"/>
      <c r="AH80" s="180"/>
      <c r="AI80" s="180"/>
      <c r="AJ80" s="180"/>
      <c r="AK80" s="180"/>
      <c r="AL80" s="180"/>
      <c r="AM80" s="180"/>
      <c r="AN80" s="180"/>
      <c r="AO80" s="180"/>
      <c r="AP80" s="180"/>
      <c r="AQ80" s="180"/>
      <c r="AR80" s="180"/>
      <c r="AS80" s="180"/>
    </row>
    <row r="81" ht="14.25" customHeight="1">
      <c r="A81" s="180"/>
      <c r="B81" s="288"/>
      <c r="C81" s="187" t="s">
        <v>235</v>
      </c>
      <c r="D81" s="78"/>
      <c r="E81" s="78"/>
      <c r="F81" s="78"/>
      <c r="G81" s="78"/>
      <c r="H81" s="78"/>
      <c r="I81" s="78"/>
      <c r="J81" s="78"/>
      <c r="K81" s="78"/>
      <c r="L81" s="78"/>
      <c r="M81" s="78"/>
      <c r="N81" s="78"/>
      <c r="O81" s="78"/>
      <c r="P81" s="78"/>
      <c r="Q81" s="118"/>
      <c r="R81" s="326" t="str">
        <f>IF('Ph I-Resource Requirements'!W46=FALSE,"Not selected to test","------")</f>
        <v>Not selected to test</v>
      </c>
      <c r="S81" s="78"/>
      <c r="T81" s="78"/>
      <c r="U81" s="78"/>
      <c r="V81" s="78"/>
      <c r="W81" s="78"/>
      <c r="X81" s="78"/>
      <c r="Y81" s="78"/>
      <c r="Z81" s="78"/>
      <c r="AA81" s="81"/>
      <c r="AB81" s="291"/>
      <c r="AC81" s="180"/>
      <c r="AD81" s="180"/>
      <c r="AE81" s="180"/>
      <c r="AF81" s="180"/>
      <c r="AG81" s="180"/>
      <c r="AH81" s="180"/>
      <c r="AI81" s="180"/>
      <c r="AJ81" s="180"/>
      <c r="AK81" s="180"/>
      <c r="AL81" s="180"/>
      <c r="AM81" s="180"/>
      <c r="AN81" s="180"/>
      <c r="AO81" s="180"/>
      <c r="AP81" s="180"/>
      <c r="AQ81" s="180"/>
      <c r="AR81" s="180"/>
      <c r="AS81" s="180"/>
    </row>
    <row r="82" ht="14.25" customHeight="1">
      <c r="A82" s="180"/>
      <c r="B82" s="288"/>
      <c r="C82" s="187" t="s">
        <v>236</v>
      </c>
      <c r="D82" s="78"/>
      <c r="E82" s="78"/>
      <c r="F82" s="78"/>
      <c r="G82" s="78"/>
      <c r="H82" s="78"/>
      <c r="I82" s="78"/>
      <c r="J82" s="78"/>
      <c r="K82" s="78"/>
      <c r="L82" s="78"/>
      <c r="M82" s="78"/>
      <c r="N82" s="78"/>
      <c r="O82" s="78"/>
      <c r="P82" s="78"/>
      <c r="Q82" s="118"/>
      <c r="R82" s="326" t="str">
        <f>IF('Ph I-Resource Requirements'!W47=FALSE,"Not selected to test","------")</f>
        <v>Not selected to test</v>
      </c>
      <c r="S82" s="78"/>
      <c r="T82" s="78"/>
      <c r="U82" s="78"/>
      <c r="V82" s="78"/>
      <c r="W82" s="78"/>
      <c r="X82" s="78"/>
      <c r="Y82" s="78"/>
      <c r="Z82" s="78"/>
      <c r="AA82" s="81"/>
      <c r="AB82" s="291"/>
      <c r="AC82" s="180"/>
      <c r="AD82" s="180"/>
      <c r="AE82" s="180"/>
      <c r="AF82" s="180"/>
      <c r="AG82" s="180"/>
      <c r="AH82" s="180"/>
      <c r="AI82" s="180"/>
      <c r="AJ82" s="180"/>
      <c r="AK82" s="180"/>
      <c r="AL82" s="180"/>
      <c r="AM82" s="180"/>
      <c r="AN82" s="180"/>
      <c r="AO82" s="180"/>
      <c r="AP82" s="180"/>
      <c r="AQ82" s="180"/>
      <c r="AR82" s="180"/>
      <c r="AS82" s="180"/>
    </row>
    <row r="83" ht="14.25" customHeight="1">
      <c r="A83" s="180"/>
      <c r="B83" s="288"/>
      <c r="C83" s="187" t="s">
        <v>237</v>
      </c>
      <c r="D83" s="78"/>
      <c r="E83" s="78"/>
      <c r="F83" s="78"/>
      <c r="G83" s="78"/>
      <c r="H83" s="78"/>
      <c r="I83" s="78"/>
      <c r="J83" s="78"/>
      <c r="K83" s="78"/>
      <c r="L83" s="78"/>
      <c r="M83" s="78"/>
      <c r="N83" s="78"/>
      <c r="O83" s="78"/>
      <c r="P83" s="78"/>
      <c r="Q83" s="118"/>
      <c r="R83" s="326" t="s">
        <v>52</v>
      </c>
      <c r="S83" s="78"/>
      <c r="T83" s="78"/>
      <c r="U83" s="78"/>
      <c r="V83" s="78"/>
      <c r="W83" s="78"/>
      <c r="X83" s="78"/>
      <c r="Y83" s="78"/>
      <c r="Z83" s="78"/>
      <c r="AA83" s="81"/>
      <c r="AB83" s="291"/>
      <c r="AC83" s="180"/>
      <c r="AD83" s="180"/>
      <c r="AE83" s="180"/>
      <c r="AF83" s="180"/>
      <c r="AG83" s="180"/>
      <c r="AH83" s="180"/>
      <c r="AI83" s="180"/>
      <c r="AJ83" s="180"/>
      <c r="AK83" s="180"/>
      <c r="AL83" s="180"/>
      <c r="AM83" s="180"/>
      <c r="AN83" s="180"/>
      <c r="AO83" s="180"/>
      <c r="AP83" s="180"/>
      <c r="AQ83" s="180"/>
      <c r="AR83" s="180"/>
      <c r="AS83" s="180"/>
    </row>
    <row r="84" ht="14.25" customHeight="1">
      <c r="A84" s="180"/>
      <c r="B84" s="288"/>
      <c r="C84" s="196" t="s">
        <v>238</v>
      </c>
      <c r="D84" s="83"/>
      <c r="E84" s="83"/>
      <c r="F84" s="83"/>
      <c r="G84" s="83"/>
      <c r="H84" s="83"/>
      <c r="I84" s="83"/>
      <c r="J84" s="83"/>
      <c r="K84" s="83"/>
      <c r="L84" s="83"/>
      <c r="M84" s="83"/>
      <c r="N84" s="83"/>
      <c r="O84" s="83"/>
      <c r="P84" s="83"/>
      <c r="Q84" s="122"/>
      <c r="R84" s="326" t="str">
        <f>IF('Ph I-Resource Requirements'!W49=FALSE,"Not selected to test","------")</f>
        <v>Not selected to test</v>
      </c>
      <c r="S84" s="78"/>
      <c r="T84" s="78"/>
      <c r="U84" s="78"/>
      <c r="V84" s="78"/>
      <c r="W84" s="78"/>
      <c r="X84" s="78"/>
      <c r="Y84" s="78"/>
      <c r="Z84" s="78"/>
      <c r="AA84" s="81"/>
      <c r="AB84" s="291"/>
      <c r="AC84" s="180"/>
      <c r="AD84" s="180"/>
      <c r="AE84" s="180"/>
      <c r="AF84" s="180"/>
      <c r="AG84" s="180"/>
      <c r="AH84" s="180"/>
      <c r="AI84" s="180"/>
      <c r="AJ84" s="180"/>
      <c r="AK84" s="180"/>
      <c r="AL84" s="180"/>
      <c r="AM84" s="180"/>
      <c r="AN84" s="180"/>
      <c r="AO84" s="180"/>
      <c r="AP84" s="180"/>
      <c r="AQ84" s="180"/>
      <c r="AR84" s="180"/>
      <c r="AS84" s="180"/>
    </row>
    <row r="85" ht="14.25" customHeight="1">
      <c r="A85" s="180"/>
      <c r="B85" s="288"/>
      <c r="C85" s="153" t="s">
        <v>372</v>
      </c>
      <c r="D85" s="108"/>
      <c r="E85" s="108"/>
      <c r="F85" s="108"/>
      <c r="G85" s="109"/>
      <c r="H85" s="25"/>
      <c r="I85" s="8"/>
      <c r="J85" s="8"/>
      <c r="K85" s="8"/>
      <c r="L85" s="8"/>
      <c r="M85" s="8"/>
      <c r="N85" s="8"/>
      <c r="O85" s="8"/>
      <c r="P85" s="8"/>
      <c r="Q85" s="8"/>
      <c r="R85" s="8"/>
      <c r="S85" s="8"/>
      <c r="T85" s="8"/>
      <c r="U85" s="8"/>
      <c r="V85" s="8"/>
      <c r="W85" s="8"/>
      <c r="X85" s="8"/>
      <c r="Y85" s="8"/>
      <c r="Z85" s="8"/>
      <c r="AA85" s="55"/>
      <c r="AB85" s="291"/>
      <c r="AC85" s="180"/>
      <c r="AD85" s="180"/>
      <c r="AE85" s="180"/>
      <c r="AF85" s="180"/>
      <c r="AG85" s="180"/>
      <c r="AH85" s="180"/>
      <c r="AI85" s="180"/>
      <c r="AJ85" s="180"/>
      <c r="AK85" s="180"/>
      <c r="AL85" s="180"/>
      <c r="AM85" s="180"/>
      <c r="AN85" s="180"/>
      <c r="AO85" s="180"/>
      <c r="AP85" s="180"/>
      <c r="AQ85" s="180"/>
      <c r="AR85" s="180"/>
      <c r="AS85" s="180"/>
    </row>
    <row r="86" ht="14.25" customHeight="1">
      <c r="A86" s="180"/>
      <c r="B86" s="288"/>
      <c r="C86" s="14"/>
      <c r="D86" s="15"/>
      <c r="E86" s="15"/>
      <c r="F86" s="15"/>
      <c r="G86" s="57"/>
      <c r="H86" s="14"/>
      <c r="I86" s="15"/>
      <c r="J86" s="15"/>
      <c r="K86" s="15"/>
      <c r="L86" s="15"/>
      <c r="M86" s="15"/>
      <c r="N86" s="15"/>
      <c r="O86" s="15"/>
      <c r="P86" s="15"/>
      <c r="Q86" s="15"/>
      <c r="R86" s="15"/>
      <c r="S86" s="15"/>
      <c r="T86" s="15"/>
      <c r="U86" s="15"/>
      <c r="V86" s="15"/>
      <c r="W86" s="15"/>
      <c r="X86" s="15"/>
      <c r="Y86" s="15"/>
      <c r="Z86" s="15"/>
      <c r="AA86" s="57"/>
      <c r="AB86" s="291"/>
      <c r="AC86" s="180"/>
      <c r="AD86" s="180"/>
      <c r="AE86" s="180"/>
      <c r="AF86" s="180"/>
      <c r="AG86" s="180"/>
      <c r="AH86" s="180"/>
      <c r="AI86" s="180"/>
      <c r="AJ86" s="180"/>
      <c r="AK86" s="180"/>
      <c r="AL86" s="180"/>
      <c r="AM86" s="180"/>
      <c r="AN86" s="180"/>
      <c r="AO86" s="180"/>
      <c r="AP86" s="180"/>
      <c r="AQ86" s="180"/>
      <c r="AR86" s="180"/>
      <c r="AS86" s="180"/>
    </row>
    <row r="87" ht="14.25" customHeight="1">
      <c r="A87" s="180"/>
      <c r="B87" s="288"/>
      <c r="C87" s="285" t="s">
        <v>373</v>
      </c>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54"/>
      <c r="AB87" s="291"/>
      <c r="AC87" s="180"/>
      <c r="AD87" s="180"/>
      <c r="AE87" s="180"/>
      <c r="AF87" s="180"/>
      <c r="AG87" s="180"/>
      <c r="AH87" s="180"/>
      <c r="AI87" s="180"/>
      <c r="AJ87" s="180"/>
      <c r="AK87" s="180"/>
      <c r="AL87" s="180"/>
      <c r="AM87" s="180"/>
      <c r="AN87" s="180"/>
      <c r="AO87" s="180"/>
      <c r="AP87" s="180"/>
      <c r="AQ87" s="180"/>
      <c r="AR87" s="180"/>
      <c r="AS87" s="180"/>
    </row>
    <row r="88" ht="14.25" customHeight="1">
      <c r="A88" s="180"/>
      <c r="B88" s="288"/>
      <c r="C88" s="65"/>
      <c r="AA88" s="13"/>
      <c r="AB88" s="291"/>
      <c r="AC88" s="180"/>
      <c r="AD88" s="180"/>
      <c r="AE88" s="180"/>
      <c r="AF88" s="180"/>
      <c r="AG88" s="180"/>
      <c r="AH88" s="180"/>
      <c r="AI88" s="180"/>
      <c r="AJ88" s="180"/>
      <c r="AK88" s="180"/>
      <c r="AL88" s="180"/>
      <c r="AM88" s="180"/>
      <c r="AN88" s="180"/>
      <c r="AO88" s="180"/>
      <c r="AP88" s="180"/>
      <c r="AQ88" s="180"/>
      <c r="AR88" s="180"/>
      <c r="AS88" s="180"/>
    </row>
    <row r="89" ht="14.25" customHeight="1">
      <c r="A89" s="180"/>
      <c r="B89" s="288"/>
      <c r="C89" s="65"/>
      <c r="AA89" s="13"/>
      <c r="AB89" s="291"/>
      <c r="AC89" s="180"/>
      <c r="AD89" s="180"/>
      <c r="AE89" s="180"/>
      <c r="AF89" s="180"/>
      <c r="AG89" s="180"/>
      <c r="AH89" s="180"/>
      <c r="AI89" s="180"/>
      <c r="AJ89" s="180"/>
      <c r="AK89" s="180"/>
      <c r="AL89" s="180"/>
      <c r="AM89" s="180"/>
      <c r="AN89" s="180"/>
      <c r="AO89" s="180"/>
      <c r="AP89" s="180"/>
      <c r="AQ89" s="180"/>
      <c r="AR89" s="180"/>
      <c r="AS89" s="180"/>
    </row>
    <row r="90" ht="14.25" customHeight="1">
      <c r="A90" s="180"/>
      <c r="B90" s="288"/>
      <c r="C90" s="65"/>
      <c r="AA90" s="13"/>
      <c r="AB90" s="291"/>
      <c r="AC90" s="180"/>
      <c r="AD90" s="180"/>
      <c r="AE90" s="180"/>
      <c r="AF90" s="180"/>
      <c r="AG90" s="180"/>
      <c r="AH90" s="180"/>
      <c r="AI90" s="180"/>
      <c r="AJ90" s="180"/>
      <c r="AK90" s="180"/>
      <c r="AL90" s="180"/>
      <c r="AM90" s="180"/>
      <c r="AN90" s="180"/>
      <c r="AO90" s="180"/>
      <c r="AP90" s="180"/>
      <c r="AQ90" s="180"/>
      <c r="AR90" s="180"/>
      <c r="AS90" s="180"/>
    </row>
    <row r="91" ht="14.25" customHeight="1">
      <c r="A91" s="180"/>
      <c r="B91" s="288"/>
      <c r="C91" s="286"/>
      <c r="D91" s="35"/>
      <c r="E91" s="35"/>
      <c r="F91" s="35"/>
      <c r="G91" s="35"/>
      <c r="H91" s="35"/>
      <c r="I91" s="35"/>
      <c r="J91" s="35"/>
      <c r="K91" s="35"/>
      <c r="L91" s="35"/>
      <c r="M91" s="35"/>
      <c r="N91" s="35"/>
      <c r="O91" s="35"/>
      <c r="P91" s="35"/>
      <c r="Q91" s="35"/>
      <c r="R91" s="35"/>
      <c r="S91" s="35"/>
      <c r="T91" s="35"/>
      <c r="U91" s="35"/>
      <c r="V91" s="35"/>
      <c r="W91" s="35"/>
      <c r="X91" s="35"/>
      <c r="Y91" s="35"/>
      <c r="Z91" s="35"/>
      <c r="AA91" s="36"/>
      <c r="AB91" s="291"/>
      <c r="AC91" s="180"/>
      <c r="AD91" s="180"/>
      <c r="AE91" s="180"/>
      <c r="AF91" s="180"/>
      <c r="AG91" s="180"/>
      <c r="AH91" s="180"/>
      <c r="AI91" s="180"/>
      <c r="AJ91" s="180"/>
      <c r="AK91" s="180"/>
      <c r="AL91" s="180"/>
      <c r="AM91" s="180"/>
      <c r="AN91" s="180"/>
      <c r="AO91" s="180"/>
      <c r="AP91" s="180"/>
      <c r="AQ91" s="180"/>
      <c r="AR91" s="180"/>
      <c r="AS91" s="180"/>
    </row>
    <row r="92" ht="14.25" customHeight="1">
      <c r="A92" s="180"/>
      <c r="B92" s="288"/>
      <c r="C92" s="328" t="s">
        <v>374</v>
      </c>
      <c r="D92" s="21"/>
      <c r="E92" s="21"/>
      <c r="F92" s="21"/>
      <c r="G92" s="21"/>
      <c r="H92" s="21"/>
      <c r="I92" s="21"/>
      <c r="J92" s="21"/>
      <c r="K92" s="21"/>
      <c r="L92" s="21"/>
      <c r="M92" s="21"/>
      <c r="N92" s="21"/>
      <c r="O92" s="21"/>
      <c r="P92" s="21"/>
      <c r="Q92" s="59"/>
      <c r="R92" s="329" t="s">
        <v>375</v>
      </c>
      <c r="S92" s="21"/>
      <c r="T92" s="21"/>
      <c r="U92" s="21"/>
      <c r="V92" s="21"/>
      <c r="W92" s="21"/>
      <c r="X92" s="21"/>
      <c r="Y92" s="21"/>
      <c r="Z92" s="21"/>
      <c r="AA92" s="59"/>
      <c r="AB92" s="330"/>
      <c r="AC92" s="1"/>
      <c r="AD92" s="1"/>
      <c r="AE92" s="1"/>
      <c r="AF92" s="1"/>
      <c r="AG92" s="1"/>
      <c r="AH92" s="1"/>
      <c r="AI92" s="331"/>
      <c r="AJ92" s="1"/>
      <c r="AK92" s="1"/>
      <c r="AL92" s="1"/>
      <c r="AM92" s="1"/>
      <c r="AN92" s="1"/>
      <c r="AO92" s="1"/>
      <c r="AP92" s="1"/>
      <c r="AQ92" s="1"/>
      <c r="AR92" s="1"/>
      <c r="AS92" s="1"/>
    </row>
    <row r="93" ht="14.25" customHeight="1">
      <c r="A93" s="180"/>
      <c r="B93" s="288"/>
      <c r="C93" s="332" t="s">
        <v>376</v>
      </c>
      <c r="D93" s="3"/>
      <c r="E93" s="3"/>
      <c r="F93" s="3"/>
      <c r="G93" s="3"/>
      <c r="H93" s="3"/>
      <c r="I93" s="3"/>
      <c r="J93" s="3"/>
      <c r="K93" s="3"/>
      <c r="L93" s="3"/>
      <c r="M93" s="3"/>
      <c r="N93" s="3"/>
      <c r="O93" s="3"/>
      <c r="P93" s="3"/>
      <c r="Q93" s="3"/>
      <c r="R93" s="3"/>
      <c r="S93" s="3"/>
      <c r="T93" s="3"/>
      <c r="U93" s="3"/>
      <c r="V93" s="3"/>
      <c r="W93" s="3"/>
      <c r="X93" s="3"/>
      <c r="Y93" s="3"/>
      <c r="Z93" s="3"/>
      <c r="AA93" s="54"/>
      <c r="AB93" s="41"/>
      <c r="AC93" s="1"/>
      <c r="AD93" s="1"/>
      <c r="AE93" s="1"/>
      <c r="AF93" s="1"/>
      <c r="AG93" s="1"/>
      <c r="AH93" s="1"/>
      <c r="AI93" s="1"/>
      <c r="AJ93" s="1"/>
      <c r="AK93" s="1"/>
      <c r="AL93" s="1"/>
      <c r="AM93" s="1"/>
      <c r="AN93" s="1"/>
      <c r="AO93" s="1"/>
      <c r="AP93" s="1"/>
      <c r="AQ93" s="1"/>
      <c r="AR93" s="1"/>
      <c r="AS93" s="1"/>
    </row>
    <row r="94" ht="14.25" customHeight="1">
      <c r="A94" s="180"/>
      <c r="B94" s="288"/>
      <c r="C94" s="77" t="s">
        <v>243</v>
      </c>
      <c r="D94" s="78"/>
      <c r="E94" s="78"/>
      <c r="F94" s="78"/>
      <c r="G94" s="78"/>
      <c r="H94" s="78"/>
      <c r="I94" s="78"/>
      <c r="J94" s="78"/>
      <c r="K94" s="78"/>
      <c r="L94" s="78"/>
      <c r="M94" s="78"/>
      <c r="N94" s="78"/>
      <c r="O94" s="78"/>
      <c r="P94" s="78"/>
      <c r="Q94" s="118"/>
      <c r="R94" s="333" t="s">
        <v>52</v>
      </c>
      <c r="S94" s="159"/>
      <c r="T94" s="159"/>
      <c r="U94" s="159"/>
      <c r="V94" s="159"/>
      <c r="W94" s="159"/>
      <c r="X94" s="159"/>
      <c r="Y94" s="159"/>
      <c r="Z94" s="159"/>
      <c r="AA94" s="195"/>
      <c r="AB94" s="41"/>
      <c r="AC94" s="1"/>
      <c r="AD94" s="1"/>
      <c r="AE94" s="1"/>
      <c r="AF94" s="1"/>
      <c r="AG94" s="1"/>
      <c r="AH94" s="1"/>
      <c r="AI94" s="1"/>
      <c r="AJ94" s="1"/>
      <c r="AK94" s="1"/>
      <c r="AL94" s="1"/>
      <c r="AM94" s="1"/>
      <c r="AN94" s="1"/>
      <c r="AO94" s="1"/>
      <c r="AP94" s="1"/>
      <c r="AQ94" s="1"/>
      <c r="AR94" s="1"/>
      <c r="AS94" s="1"/>
    </row>
    <row r="95" ht="14.25" customHeight="1">
      <c r="A95" s="180"/>
      <c r="B95" s="288"/>
      <c r="C95" s="158" t="s">
        <v>377</v>
      </c>
      <c r="D95" s="159"/>
      <c r="E95" s="159"/>
      <c r="F95" s="159"/>
      <c r="G95" s="159"/>
      <c r="H95" s="159"/>
      <c r="I95" s="159"/>
      <c r="J95" s="159"/>
      <c r="K95" s="159"/>
      <c r="L95" s="159"/>
      <c r="M95" s="159"/>
      <c r="N95" s="159"/>
      <c r="O95" s="159"/>
      <c r="P95" s="159"/>
      <c r="Q95" s="193"/>
      <c r="R95" s="333" t="s">
        <v>52</v>
      </c>
      <c r="S95" s="159"/>
      <c r="T95" s="159"/>
      <c r="U95" s="159"/>
      <c r="V95" s="159"/>
      <c r="W95" s="159"/>
      <c r="X95" s="159"/>
      <c r="Y95" s="159"/>
      <c r="Z95" s="159"/>
      <c r="AA95" s="195"/>
      <c r="AB95" s="41"/>
      <c r="AC95" s="1"/>
      <c r="AD95" s="1"/>
      <c r="AE95" s="1"/>
      <c r="AF95" s="1"/>
      <c r="AG95" s="1"/>
      <c r="AH95" s="1"/>
      <c r="AI95" s="1"/>
      <c r="AJ95" s="1"/>
      <c r="AK95" s="1"/>
      <c r="AL95" s="1"/>
      <c r="AM95" s="1"/>
      <c r="AN95" s="1"/>
      <c r="AO95" s="1"/>
      <c r="AP95" s="1"/>
      <c r="AQ95" s="1"/>
      <c r="AR95" s="1"/>
      <c r="AS95" s="1"/>
    </row>
    <row r="96" ht="14.25" customHeight="1">
      <c r="A96" s="180"/>
      <c r="B96" s="288"/>
      <c r="C96" s="77" t="s">
        <v>378</v>
      </c>
      <c r="D96" s="78"/>
      <c r="E96" s="78"/>
      <c r="F96" s="78"/>
      <c r="G96" s="78"/>
      <c r="H96" s="78"/>
      <c r="I96" s="78"/>
      <c r="J96" s="78"/>
      <c r="K96" s="78"/>
      <c r="L96" s="78"/>
      <c r="M96" s="78"/>
      <c r="N96" s="78"/>
      <c r="O96" s="78"/>
      <c r="P96" s="78"/>
      <c r="Q96" s="118"/>
      <c r="R96" s="333" t="s">
        <v>52</v>
      </c>
      <c r="S96" s="159"/>
      <c r="T96" s="159"/>
      <c r="U96" s="159"/>
      <c r="V96" s="159"/>
      <c r="W96" s="159"/>
      <c r="X96" s="159"/>
      <c r="Y96" s="159"/>
      <c r="Z96" s="159"/>
      <c r="AA96" s="195"/>
      <c r="AB96" s="41"/>
      <c r="AC96" s="1"/>
      <c r="AD96" s="1"/>
      <c r="AE96" s="1"/>
      <c r="AF96" s="1"/>
      <c r="AG96" s="1"/>
      <c r="AH96" s="1"/>
      <c r="AI96" s="1"/>
      <c r="AJ96" s="1"/>
      <c r="AK96" s="1"/>
      <c r="AL96" s="1"/>
      <c r="AM96" s="1"/>
      <c r="AN96" s="1"/>
      <c r="AO96" s="1"/>
      <c r="AP96" s="1"/>
      <c r="AQ96" s="1"/>
      <c r="AR96" s="1"/>
      <c r="AS96" s="1"/>
    </row>
    <row r="97" ht="14.25" customHeight="1">
      <c r="A97" s="180"/>
      <c r="B97" s="288"/>
      <c r="C97" s="77" t="s">
        <v>246</v>
      </c>
      <c r="D97" s="78"/>
      <c r="E97" s="78"/>
      <c r="F97" s="78"/>
      <c r="G97" s="78"/>
      <c r="H97" s="78"/>
      <c r="I97" s="78"/>
      <c r="J97" s="78"/>
      <c r="K97" s="78"/>
      <c r="L97" s="78"/>
      <c r="M97" s="78"/>
      <c r="N97" s="78"/>
      <c r="O97" s="78"/>
      <c r="P97" s="78"/>
      <c r="Q97" s="118"/>
      <c r="R97" s="333" t="s">
        <v>371</v>
      </c>
      <c r="S97" s="159"/>
      <c r="T97" s="159"/>
      <c r="U97" s="159"/>
      <c r="V97" s="159"/>
      <c r="W97" s="159"/>
      <c r="X97" s="159"/>
      <c r="Y97" s="159"/>
      <c r="Z97" s="159"/>
      <c r="AA97" s="195"/>
      <c r="AB97" s="41"/>
      <c r="AC97" s="1"/>
      <c r="AD97" s="1"/>
      <c r="AE97" s="1"/>
      <c r="AF97" s="1"/>
      <c r="AG97" s="1"/>
      <c r="AH97" s="1"/>
      <c r="AI97" s="1"/>
      <c r="AJ97" s="1"/>
      <c r="AK97" s="1"/>
      <c r="AL97" s="1"/>
      <c r="AM97" s="1"/>
      <c r="AN97" s="1"/>
      <c r="AO97" s="1"/>
      <c r="AP97" s="1"/>
      <c r="AQ97" s="1"/>
      <c r="AR97" s="1"/>
      <c r="AS97" s="1"/>
    </row>
    <row r="98" ht="14.25" customHeight="1">
      <c r="A98" s="180"/>
      <c r="B98" s="288"/>
      <c r="C98" s="77" t="s">
        <v>379</v>
      </c>
      <c r="D98" s="78"/>
      <c r="E98" s="78"/>
      <c r="F98" s="78"/>
      <c r="G98" s="78"/>
      <c r="H98" s="78"/>
      <c r="I98" s="78"/>
      <c r="J98" s="78"/>
      <c r="K98" s="78"/>
      <c r="L98" s="78"/>
      <c r="M98" s="78"/>
      <c r="N98" s="78"/>
      <c r="O98" s="78"/>
      <c r="P98" s="78"/>
      <c r="Q98" s="118"/>
      <c r="R98" s="333" t="s">
        <v>371</v>
      </c>
      <c r="S98" s="159"/>
      <c r="T98" s="159"/>
      <c r="U98" s="159"/>
      <c r="V98" s="159"/>
      <c r="W98" s="159"/>
      <c r="X98" s="159"/>
      <c r="Y98" s="159"/>
      <c r="Z98" s="159"/>
      <c r="AA98" s="195"/>
      <c r="AB98" s="41"/>
      <c r="AC98" s="1"/>
      <c r="AD98" s="1"/>
      <c r="AE98" s="1"/>
      <c r="AF98" s="1"/>
      <c r="AG98" s="1"/>
      <c r="AH98" s="1"/>
      <c r="AI98" s="1"/>
      <c r="AJ98" s="1"/>
      <c r="AK98" s="1"/>
      <c r="AL98" s="1"/>
      <c r="AM98" s="1"/>
      <c r="AN98" s="1"/>
      <c r="AO98" s="1"/>
      <c r="AP98" s="1"/>
      <c r="AQ98" s="1"/>
      <c r="AR98" s="1"/>
      <c r="AS98" s="1"/>
    </row>
    <row r="99" ht="14.25" customHeight="1">
      <c r="A99" s="180"/>
      <c r="B99" s="288"/>
      <c r="C99" s="77" t="s">
        <v>380</v>
      </c>
      <c r="D99" s="78"/>
      <c r="E99" s="78"/>
      <c r="F99" s="78"/>
      <c r="G99" s="78"/>
      <c r="H99" s="78"/>
      <c r="I99" s="78"/>
      <c r="J99" s="78"/>
      <c r="K99" s="78"/>
      <c r="L99" s="78"/>
      <c r="M99" s="78"/>
      <c r="N99" s="78"/>
      <c r="O99" s="78"/>
      <c r="P99" s="78"/>
      <c r="Q99" s="118"/>
      <c r="R99" s="333" t="s">
        <v>52</v>
      </c>
      <c r="S99" s="159"/>
      <c r="T99" s="159"/>
      <c r="U99" s="159"/>
      <c r="V99" s="159"/>
      <c r="W99" s="159"/>
      <c r="X99" s="159"/>
      <c r="Y99" s="159"/>
      <c r="Z99" s="159"/>
      <c r="AA99" s="195"/>
      <c r="AB99" s="41"/>
      <c r="AC99" s="1"/>
      <c r="AD99" s="1"/>
      <c r="AE99" s="1"/>
      <c r="AF99" s="1"/>
      <c r="AG99" s="1"/>
      <c r="AH99" s="1"/>
      <c r="AI99" s="1"/>
      <c r="AJ99" s="1"/>
      <c r="AK99" s="1"/>
      <c r="AL99" s="1"/>
      <c r="AM99" s="1"/>
      <c r="AN99" s="1"/>
      <c r="AO99" s="1"/>
      <c r="AP99" s="1"/>
      <c r="AQ99" s="1"/>
      <c r="AR99" s="1"/>
      <c r="AS99" s="1"/>
    </row>
    <row r="100" ht="14.25" customHeight="1">
      <c r="A100" s="180"/>
      <c r="B100" s="288"/>
      <c r="C100" s="77" t="s">
        <v>249</v>
      </c>
      <c r="D100" s="78"/>
      <c r="E100" s="78"/>
      <c r="F100" s="78"/>
      <c r="G100" s="78"/>
      <c r="H100" s="78"/>
      <c r="I100" s="78"/>
      <c r="J100" s="78"/>
      <c r="K100" s="78"/>
      <c r="L100" s="78"/>
      <c r="M100" s="78"/>
      <c r="N100" s="78"/>
      <c r="O100" s="78"/>
      <c r="P100" s="78"/>
      <c r="Q100" s="118"/>
      <c r="R100" s="333" t="str">
        <f>IF('Ph I-Resource Requirements'!W65=FALSE,"Not selected to test","------")</f>
        <v>Not selected to test</v>
      </c>
      <c r="S100" s="159"/>
      <c r="T100" s="159"/>
      <c r="U100" s="159"/>
      <c r="V100" s="159"/>
      <c r="W100" s="159"/>
      <c r="X100" s="159"/>
      <c r="Y100" s="159"/>
      <c r="Z100" s="159"/>
      <c r="AA100" s="195"/>
      <c r="AB100" s="41"/>
      <c r="AC100" s="1"/>
      <c r="AD100" s="1"/>
      <c r="AE100" s="1"/>
      <c r="AF100" s="1"/>
      <c r="AG100" s="1"/>
      <c r="AH100" s="1"/>
      <c r="AI100" s="1"/>
      <c r="AJ100" s="1"/>
      <c r="AK100" s="1"/>
      <c r="AL100" s="1"/>
      <c r="AM100" s="1"/>
      <c r="AN100" s="1"/>
      <c r="AO100" s="1"/>
      <c r="AP100" s="1"/>
      <c r="AQ100" s="1"/>
      <c r="AR100" s="1"/>
      <c r="AS100" s="1"/>
    </row>
    <row r="101" ht="14.25" customHeight="1">
      <c r="A101" s="180"/>
      <c r="B101" s="288"/>
      <c r="C101" s="77" t="s">
        <v>250</v>
      </c>
      <c r="D101" s="78"/>
      <c r="E101" s="78"/>
      <c r="F101" s="78"/>
      <c r="G101" s="78"/>
      <c r="H101" s="78"/>
      <c r="I101" s="78"/>
      <c r="J101" s="78"/>
      <c r="K101" s="78"/>
      <c r="L101" s="78"/>
      <c r="M101" s="78"/>
      <c r="N101" s="78"/>
      <c r="O101" s="78"/>
      <c r="P101" s="78"/>
      <c r="Q101" s="118"/>
      <c r="R101" s="333" t="str">
        <f>IF('Ph I-Resource Requirements'!W66=FALSE,"Not selected to test","------")</f>
        <v>Not selected to test</v>
      </c>
      <c r="S101" s="159"/>
      <c r="T101" s="159"/>
      <c r="U101" s="159"/>
      <c r="V101" s="159"/>
      <c r="W101" s="159"/>
      <c r="X101" s="159"/>
      <c r="Y101" s="159"/>
      <c r="Z101" s="159"/>
      <c r="AA101" s="195"/>
      <c r="AB101" s="41"/>
      <c r="AC101" s="1"/>
      <c r="AD101" s="1"/>
      <c r="AE101" s="1"/>
      <c r="AF101" s="1"/>
      <c r="AG101" s="1"/>
      <c r="AH101" s="1"/>
      <c r="AI101" s="1"/>
      <c r="AJ101" s="1"/>
      <c r="AK101" s="1"/>
      <c r="AL101" s="1"/>
      <c r="AM101" s="1"/>
      <c r="AN101" s="1"/>
      <c r="AO101" s="1"/>
      <c r="AP101" s="1"/>
      <c r="AQ101" s="1"/>
      <c r="AR101" s="1"/>
      <c r="AS101" s="1"/>
    </row>
    <row r="102" ht="14.25" customHeight="1">
      <c r="A102" s="180"/>
      <c r="B102" s="288"/>
      <c r="C102" s="77" t="s">
        <v>251</v>
      </c>
      <c r="D102" s="78"/>
      <c r="E102" s="78"/>
      <c r="F102" s="78"/>
      <c r="G102" s="78"/>
      <c r="H102" s="78"/>
      <c r="I102" s="78"/>
      <c r="J102" s="78"/>
      <c r="K102" s="78"/>
      <c r="L102" s="78"/>
      <c r="M102" s="78"/>
      <c r="N102" s="78"/>
      <c r="O102" s="78"/>
      <c r="P102" s="78"/>
      <c r="Q102" s="118"/>
      <c r="R102" s="333" t="str">
        <f>IF('Ph I-Resource Requirements'!W67=FALSE,"Not selected to test","------")</f>
        <v>Not selected to test</v>
      </c>
      <c r="S102" s="159"/>
      <c r="T102" s="159"/>
      <c r="U102" s="159"/>
      <c r="V102" s="159"/>
      <c r="W102" s="159"/>
      <c r="X102" s="159"/>
      <c r="Y102" s="159"/>
      <c r="Z102" s="159"/>
      <c r="AA102" s="195"/>
      <c r="AB102" s="41"/>
      <c r="AC102" s="1"/>
      <c r="AD102" s="1"/>
      <c r="AE102" s="1"/>
      <c r="AF102" s="1"/>
      <c r="AG102" s="1"/>
      <c r="AH102" s="1"/>
      <c r="AI102" s="1"/>
      <c r="AJ102" s="1"/>
      <c r="AK102" s="1"/>
      <c r="AL102" s="1"/>
      <c r="AM102" s="1"/>
      <c r="AN102" s="1"/>
      <c r="AO102" s="1"/>
      <c r="AP102" s="1"/>
      <c r="AQ102" s="1"/>
      <c r="AR102" s="1"/>
      <c r="AS102" s="1"/>
    </row>
    <row r="103" ht="14.25" customHeight="1">
      <c r="A103" s="180"/>
      <c r="B103" s="288"/>
      <c r="C103" s="77" t="s">
        <v>252</v>
      </c>
      <c r="D103" s="78"/>
      <c r="E103" s="78"/>
      <c r="F103" s="78"/>
      <c r="G103" s="78"/>
      <c r="H103" s="78"/>
      <c r="I103" s="78"/>
      <c r="J103" s="78"/>
      <c r="K103" s="78"/>
      <c r="L103" s="78"/>
      <c r="M103" s="78"/>
      <c r="N103" s="78"/>
      <c r="O103" s="78"/>
      <c r="P103" s="78"/>
      <c r="Q103" s="118"/>
      <c r="R103" s="333" t="str">
        <f>IF('Ph I-Resource Requirements'!W68=FALSE,"Not selected to test","------")</f>
        <v>Not selected to test</v>
      </c>
      <c r="S103" s="159"/>
      <c r="T103" s="159"/>
      <c r="U103" s="159"/>
      <c r="V103" s="159"/>
      <c r="W103" s="159"/>
      <c r="X103" s="159"/>
      <c r="Y103" s="159"/>
      <c r="Z103" s="159"/>
      <c r="AA103" s="195"/>
      <c r="AB103" s="41"/>
      <c r="AC103" s="1"/>
      <c r="AD103" s="1"/>
      <c r="AE103" s="1"/>
      <c r="AF103" s="1"/>
      <c r="AG103" s="1"/>
      <c r="AH103" s="1"/>
      <c r="AI103" s="1"/>
      <c r="AJ103" s="1"/>
      <c r="AK103" s="1"/>
      <c r="AL103" s="1"/>
      <c r="AM103" s="1"/>
      <c r="AN103" s="1"/>
      <c r="AO103" s="1"/>
      <c r="AP103" s="1"/>
      <c r="AQ103" s="1"/>
      <c r="AR103" s="1"/>
      <c r="AS103" s="1"/>
    </row>
    <row r="104" ht="14.25" customHeight="1">
      <c r="A104" s="180"/>
      <c r="B104" s="288"/>
      <c r="C104" s="77" t="s">
        <v>253</v>
      </c>
      <c r="D104" s="78"/>
      <c r="E104" s="78"/>
      <c r="F104" s="78"/>
      <c r="G104" s="78"/>
      <c r="H104" s="78"/>
      <c r="I104" s="78"/>
      <c r="J104" s="78"/>
      <c r="K104" s="78"/>
      <c r="L104" s="78"/>
      <c r="M104" s="78"/>
      <c r="N104" s="78"/>
      <c r="O104" s="78"/>
      <c r="P104" s="78"/>
      <c r="Q104" s="118"/>
      <c r="R104" s="333" t="str">
        <f>IF('Ph I-Resource Requirements'!W69=FALSE,"Not selected to test","------")</f>
        <v>Not selected to test</v>
      </c>
      <c r="S104" s="159"/>
      <c r="T104" s="159"/>
      <c r="U104" s="159"/>
      <c r="V104" s="159"/>
      <c r="W104" s="159"/>
      <c r="X104" s="159"/>
      <c r="Y104" s="159"/>
      <c r="Z104" s="159"/>
      <c r="AA104" s="195"/>
      <c r="AB104" s="41"/>
      <c r="AC104" s="1"/>
      <c r="AD104" s="1"/>
      <c r="AE104" s="1"/>
      <c r="AF104" s="1"/>
      <c r="AG104" s="1"/>
      <c r="AH104" s="1"/>
      <c r="AI104" s="1"/>
      <c r="AJ104" s="1"/>
      <c r="AK104" s="1"/>
      <c r="AL104" s="1"/>
      <c r="AM104" s="1"/>
      <c r="AN104" s="1"/>
      <c r="AO104" s="1"/>
      <c r="AP104" s="1"/>
      <c r="AQ104" s="1"/>
      <c r="AR104" s="1"/>
      <c r="AS104" s="1"/>
    </row>
    <row r="105" ht="14.25" customHeight="1">
      <c r="A105" s="180"/>
      <c r="B105" s="288"/>
      <c r="C105" s="77" t="s">
        <v>254</v>
      </c>
      <c r="D105" s="78"/>
      <c r="E105" s="78"/>
      <c r="F105" s="78"/>
      <c r="G105" s="78"/>
      <c r="H105" s="78"/>
      <c r="I105" s="78"/>
      <c r="J105" s="78"/>
      <c r="K105" s="78"/>
      <c r="L105" s="78"/>
      <c r="M105" s="78"/>
      <c r="N105" s="78"/>
      <c r="O105" s="78"/>
      <c r="P105" s="78"/>
      <c r="Q105" s="118"/>
      <c r="R105" s="333" t="str">
        <f>IF('Ph I-Resource Requirements'!W70=FALSE,"Not selected to test","------")</f>
        <v>Not selected to test</v>
      </c>
      <c r="S105" s="159"/>
      <c r="T105" s="159"/>
      <c r="U105" s="159"/>
      <c r="V105" s="159"/>
      <c r="W105" s="159"/>
      <c r="X105" s="159"/>
      <c r="Y105" s="159"/>
      <c r="Z105" s="159"/>
      <c r="AA105" s="195"/>
      <c r="AB105" s="41"/>
      <c r="AC105" s="1"/>
      <c r="AD105" s="1"/>
      <c r="AE105" s="1"/>
      <c r="AF105" s="1"/>
      <c r="AG105" s="1"/>
      <c r="AH105" s="1"/>
      <c r="AI105" s="1"/>
      <c r="AJ105" s="1"/>
      <c r="AK105" s="1"/>
      <c r="AL105" s="1"/>
      <c r="AM105" s="1"/>
      <c r="AN105" s="1"/>
      <c r="AO105" s="1"/>
      <c r="AP105" s="1"/>
      <c r="AQ105" s="1"/>
      <c r="AR105" s="1"/>
      <c r="AS105" s="1"/>
    </row>
    <row r="106" ht="14.25" customHeight="1">
      <c r="A106" s="180"/>
      <c r="B106" s="288"/>
      <c r="C106" s="77" t="s">
        <v>255</v>
      </c>
      <c r="D106" s="78"/>
      <c r="E106" s="78"/>
      <c r="F106" s="78"/>
      <c r="G106" s="78"/>
      <c r="H106" s="78"/>
      <c r="I106" s="78"/>
      <c r="J106" s="78"/>
      <c r="K106" s="78"/>
      <c r="L106" s="78"/>
      <c r="M106" s="78"/>
      <c r="N106" s="78"/>
      <c r="O106" s="78"/>
      <c r="P106" s="78"/>
      <c r="Q106" s="118"/>
      <c r="R106" s="333" t="str">
        <f>IF('Ph I-Resource Requirements'!W71=FALSE,"Not selected to test","------")</f>
        <v>Not selected to test</v>
      </c>
      <c r="S106" s="159"/>
      <c r="T106" s="159"/>
      <c r="U106" s="159"/>
      <c r="V106" s="159"/>
      <c r="W106" s="159"/>
      <c r="X106" s="159"/>
      <c r="Y106" s="159"/>
      <c r="Z106" s="159"/>
      <c r="AA106" s="195"/>
      <c r="AB106" s="41"/>
      <c r="AC106" s="1"/>
      <c r="AD106" s="1"/>
      <c r="AE106" s="1"/>
      <c r="AF106" s="1"/>
      <c r="AG106" s="1"/>
      <c r="AH106" s="1"/>
      <c r="AI106" s="1"/>
      <c r="AJ106" s="1"/>
      <c r="AK106" s="1"/>
      <c r="AL106" s="1"/>
      <c r="AM106" s="1"/>
      <c r="AN106" s="1"/>
      <c r="AO106" s="1"/>
      <c r="AP106" s="1"/>
      <c r="AQ106" s="1"/>
      <c r="AR106" s="1"/>
      <c r="AS106" s="1"/>
    </row>
    <row r="107" ht="14.25" customHeight="1">
      <c r="A107" s="180"/>
      <c r="B107" s="288"/>
      <c r="C107" s="77" t="s">
        <v>381</v>
      </c>
      <c r="D107" s="78"/>
      <c r="E107" s="78"/>
      <c r="F107" s="78"/>
      <c r="G107" s="78"/>
      <c r="H107" s="78"/>
      <c r="I107" s="78"/>
      <c r="J107" s="78"/>
      <c r="K107" s="78"/>
      <c r="L107" s="78"/>
      <c r="M107" s="78"/>
      <c r="N107" s="78"/>
      <c r="O107" s="78"/>
      <c r="P107" s="78"/>
      <c r="Q107" s="118"/>
      <c r="R107" s="333" t="s">
        <v>52</v>
      </c>
      <c r="S107" s="159"/>
      <c r="T107" s="159"/>
      <c r="U107" s="159"/>
      <c r="V107" s="159"/>
      <c r="W107" s="159"/>
      <c r="X107" s="159"/>
      <c r="Y107" s="159"/>
      <c r="Z107" s="159"/>
      <c r="AA107" s="195"/>
      <c r="AB107" s="41"/>
      <c r="AC107" s="1"/>
      <c r="AD107" s="1"/>
      <c r="AE107" s="1"/>
      <c r="AF107" s="1"/>
      <c r="AG107" s="1"/>
      <c r="AH107" s="1"/>
      <c r="AI107" s="1"/>
      <c r="AJ107" s="1"/>
      <c r="AK107" s="1"/>
      <c r="AL107" s="1"/>
      <c r="AM107" s="1"/>
      <c r="AN107" s="1"/>
      <c r="AO107" s="1"/>
      <c r="AP107" s="1"/>
      <c r="AQ107" s="1"/>
      <c r="AR107" s="1"/>
      <c r="AS107" s="1"/>
    </row>
    <row r="108" ht="14.25" customHeight="1">
      <c r="A108" s="180"/>
      <c r="B108" s="288"/>
      <c r="C108" s="82" t="s">
        <v>382</v>
      </c>
      <c r="D108" s="83"/>
      <c r="E108" s="83"/>
      <c r="F108" s="83"/>
      <c r="G108" s="83"/>
      <c r="H108" s="83"/>
      <c r="I108" s="83"/>
      <c r="J108" s="83"/>
      <c r="K108" s="83"/>
      <c r="L108" s="83"/>
      <c r="M108" s="83"/>
      <c r="N108" s="83"/>
      <c r="O108" s="83"/>
      <c r="P108" s="83"/>
      <c r="Q108" s="122"/>
      <c r="R108" s="333" t="str">
        <f>IF('Ph I-Resource Requirements'!W73=FALSE,"Not selected to test","------")</f>
        <v>Not selected to test</v>
      </c>
      <c r="S108" s="159"/>
      <c r="T108" s="159"/>
      <c r="U108" s="159"/>
      <c r="V108" s="159"/>
      <c r="W108" s="159"/>
      <c r="X108" s="159"/>
      <c r="Y108" s="159"/>
      <c r="Z108" s="159"/>
      <c r="AA108" s="195"/>
      <c r="AB108" s="41"/>
      <c r="AC108" s="1"/>
      <c r="AD108" s="1"/>
      <c r="AE108" s="1"/>
      <c r="AF108" s="1"/>
      <c r="AG108" s="1"/>
      <c r="AH108" s="1"/>
      <c r="AI108" s="1"/>
      <c r="AJ108" s="1"/>
      <c r="AK108" s="1"/>
      <c r="AL108" s="1"/>
      <c r="AM108" s="1"/>
      <c r="AN108" s="1"/>
      <c r="AO108" s="1"/>
      <c r="AP108" s="1"/>
      <c r="AQ108" s="1"/>
      <c r="AR108" s="1"/>
      <c r="AS108" s="1"/>
    </row>
    <row r="109" ht="14.25" customHeight="1">
      <c r="A109" s="180"/>
      <c r="B109" s="288"/>
      <c r="C109" s="153" t="s">
        <v>372</v>
      </c>
      <c r="D109" s="108"/>
      <c r="E109" s="108"/>
      <c r="F109" s="108"/>
      <c r="G109" s="109"/>
      <c r="H109" s="25"/>
      <c r="I109" s="8"/>
      <c r="J109" s="8"/>
      <c r="K109" s="8"/>
      <c r="L109" s="8"/>
      <c r="M109" s="8"/>
      <c r="N109" s="8"/>
      <c r="O109" s="8"/>
      <c r="P109" s="8"/>
      <c r="Q109" s="8"/>
      <c r="R109" s="8"/>
      <c r="S109" s="8"/>
      <c r="T109" s="8"/>
      <c r="U109" s="8"/>
      <c r="V109" s="8"/>
      <c r="W109" s="8"/>
      <c r="X109" s="8"/>
      <c r="Y109" s="8"/>
      <c r="Z109" s="8"/>
      <c r="AA109" s="55"/>
      <c r="AB109" s="41"/>
      <c r="AC109" s="1"/>
      <c r="AD109" s="1"/>
      <c r="AE109" s="1"/>
      <c r="AF109" s="1"/>
      <c r="AG109" s="1"/>
      <c r="AH109" s="1"/>
      <c r="AI109" s="1"/>
      <c r="AJ109" s="1"/>
      <c r="AK109" s="1"/>
      <c r="AL109" s="1"/>
      <c r="AM109" s="1"/>
      <c r="AN109" s="1"/>
      <c r="AO109" s="1"/>
      <c r="AP109" s="1"/>
      <c r="AQ109" s="1"/>
      <c r="AR109" s="1"/>
      <c r="AS109" s="1"/>
    </row>
    <row r="110" ht="14.25" customHeight="1">
      <c r="A110" s="180"/>
      <c r="B110" s="288"/>
      <c r="C110" s="34"/>
      <c r="D110" s="35"/>
      <c r="E110" s="35"/>
      <c r="F110" s="35"/>
      <c r="G110" s="90"/>
      <c r="H110" s="34"/>
      <c r="I110" s="35"/>
      <c r="J110" s="35"/>
      <c r="K110" s="35"/>
      <c r="L110" s="35"/>
      <c r="M110" s="35"/>
      <c r="N110" s="35"/>
      <c r="O110" s="35"/>
      <c r="P110" s="35"/>
      <c r="Q110" s="35"/>
      <c r="R110" s="35"/>
      <c r="S110" s="35"/>
      <c r="T110" s="35"/>
      <c r="U110" s="35"/>
      <c r="V110" s="35"/>
      <c r="W110" s="35"/>
      <c r="X110" s="35"/>
      <c r="Y110" s="35"/>
      <c r="Z110" s="35"/>
      <c r="AA110" s="90"/>
      <c r="AB110" s="41"/>
      <c r="AC110" s="1"/>
      <c r="AD110" s="1"/>
      <c r="AE110" s="1"/>
      <c r="AF110" s="1"/>
      <c r="AG110" s="1"/>
      <c r="AH110" s="1"/>
      <c r="AI110" s="1"/>
      <c r="AJ110" s="1"/>
      <c r="AK110" s="1"/>
      <c r="AL110" s="1"/>
      <c r="AM110" s="1"/>
      <c r="AN110" s="1"/>
      <c r="AO110" s="1"/>
      <c r="AP110" s="1"/>
      <c r="AQ110" s="1"/>
      <c r="AR110" s="1"/>
      <c r="AS110" s="1"/>
    </row>
    <row r="111" ht="14.25" customHeight="1">
      <c r="A111" s="180"/>
      <c r="B111" s="288"/>
      <c r="C111" s="332" t="s">
        <v>383</v>
      </c>
      <c r="D111" s="3"/>
      <c r="E111" s="3"/>
      <c r="F111" s="3"/>
      <c r="G111" s="3"/>
      <c r="H111" s="3"/>
      <c r="I111" s="3"/>
      <c r="J111" s="3"/>
      <c r="K111" s="3"/>
      <c r="L111" s="3"/>
      <c r="M111" s="3"/>
      <c r="N111" s="3"/>
      <c r="O111" s="3"/>
      <c r="P111" s="3"/>
      <c r="Q111" s="3"/>
      <c r="R111" s="3"/>
      <c r="S111" s="3"/>
      <c r="T111" s="3"/>
      <c r="U111" s="3"/>
      <c r="V111" s="3"/>
      <c r="W111" s="3"/>
      <c r="X111" s="3"/>
      <c r="Y111" s="3"/>
      <c r="Z111" s="3"/>
      <c r="AA111" s="54"/>
      <c r="AB111" s="41"/>
      <c r="AC111" s="1"/>
      <c r="AD111" s="1"/>
      <c r="AE111" s="1"/>
      <c r="AF111" s="1"/>
      <c r="AG111" s="1"/>
      <c r="AH111" s="1"/>
      <c r="AI111" s="1"/>
      <c r="AJ111" s="1"/>
      <c r="AK111" s="1"/>
      <c r="AL111" s="1"/>
      <c r="AM111" s="1"/>
      <c r="AN111" s="1"/>
      <c r="AO111" s="1"/>
      <c r="AP111" s="1"/>
      <c r="AQ111" s="1"/>
      <c r="AR111" s="1"/>
      <c r="AS111" s="1"/>
    </row>
    <row r="112" ht="14.25" customHeight="1">
      <c r="A112" s="180"/>
      <c r="B112" s="288"/>
      <c r="C112" s="158" t="s">
        <v>259</v>
      </c>
      <c r="D112" s="159"/>
      <c r="E112" s="159"/>
      <c r="F112" s="159"/>
      <c r="G112" s="159"/>
      <c r="H112" s="159"/>
      <c r="I112" s="159"/>
      <c r="J112" s="159"/>
      <c r="K112" s="159"/>
      <c r="L112" s="159"/>
      <c r="M112" s="159"/>
      <c r="N112" s="159"/>
      <c r="O112" s="159"/>
      <c r="P112" s="159"/>
      <c r="Q112" s="193"/>
      <c r="R112" s="333" t="s">
        <v>52</v>
      </c>
      <c r="S112" s="159"/>
      <c r="T112" s="159"/>
      <c r="U112" s="159"/>
      <c r="V112" s="159"/>
      <c r="W112" s="159"/>
      <c r="X112" s="159"/>
      <c r="Y112" s="159"/>
      <c r="Z112" s="159"/>
      <c r="AA112" s="195"/>
      <c r="AB112" s="41"/>
      <c r="AC112" s="1"/>
      <c r="AD112" s="1"/>
      <c r="AE112" s="1"/>
      <c r="AF112" s="1"/>
      <c r="AG112" s="1"/>
      <c r="AH112" s="1"/>
      <c r="AI112" s="1"/>
      <c r="AJ112" s="1"/>
      <c r="AK112" s="1"/>
      <c r="AL112" s="1"/>
      <c r="AM112" s="1"/>
      <c r="AN112" s="1"/>
      <c r="AO112" s="1"/>
      <c r="AP112" s="1"/>
      <c r="AQ112" s="1"/>
      <c r="AR112" s="1"/>
      <c r="AS112" s="1"/>
    </row>
    <row r="113" ht="14.25" customHeight="1">
      <c r="A113" s="180"/>
      <c r="B113" s="288"/>
      <c r="C113" s="77" t="s">
        <v>260</v>
      </c>
      <c r="D113" s="78"/>
      <c r="E113" s="78"/>
      <c r="F113" s="78"/>
      <c r="G113" s="78"/>
      <c r="H113" s="78"/>
      <c r="I113" s="78"/>
      <c r="J113" s="78"/>
      <c r="K113" s="78"/>
      <c r="L113" s="78"/>
      <c r="M113" s="78"/>
      <c r="N113" s="78"/>
      <c r="O113" s="78"/>
      <c r="P113" s="78"/>
      <c r="Q113" s="118"/>
      <c r="R113" s="333" t="s">
        <v>52</v>
      </c>
      <c r="S113" s="159"/>
      <c r="T113" s="159"/>
      <c r="U113" s="159"/>
      <c r="V113" s="159"/>
      <c r="W113" s="159"/>
      <c r="X113" s="159"/>
      <c r="Y113" s="159"/>
      <c r="Z113" s="159"/>
      <c r="AA113" s="195"/>
      <c r="AB113" s="41"/>
      <c r="AC113" s="1"/>
      <c r="AD113" s="1"/>
      <c r="AE113" s="1"/>
      <c r="AF113" s="1"/>
      <c r="AG113" s="1"/>
      <c r="AH113" s="1"/>
      <c r="AI113" s="1"/>
      <c r="AJ113" s="1"/>
      <c r="AK113" s="1"/>
      <c r="AL113" s="1"/>
      <c r="AM113" s="1"/>
      <c r="AN113" s="1"/>
      <c r="AO113" s="1"/>
      <c r="AP113" s="1"/>
      <c r="AQ113" s="1"/>
      <c r="AR113" s="1"/>
      <c r="AS113" s="1"/>
    </row>
    <row r="114" ht="14.25" customHeight="1">
      <c r="A114" s="180"/>
      <c r="B114" s="288"/>
      <c r="C114" s="77" t="s">
        <v>261</v>
      </c>
      <c r="D114" s="78"/>
      <c r="E114" s="78"/>
      <c r="F114" s="78"/>
      <c r="G114" s="78"/>
      <c r="H114" s="78"/>
      <c r="I114" s="78"/>
      <c r="J114" s="78"/>
      <c r="K114" s="78"/>
      <c r="L114" s="78"/>
      <c r="M114" s="78"/>
      <c r="N114" s="78"/>
      <c r="O114" s="78"/>
      <c r="P114" s="78"/>
      <c r="Q114" s="118"/>
      <c r="R114" s="333" t="s">
        <v>52</v>
      </c>
      <c r="S114" s="159"/>
      <c r="T114" s="159"/>
      <c r="U114" s="159"/>
      <c r="V114" s="159"/>
      <c r="W114" s="159"/>
      <c r="X114" s="159"/>
      <c r="Y114" s="159"/>
      <c r="Z114" s="159"/>
      <c r="AA114" s="195"/>
      <c r="AB114" s="41"/>
      <c r="AC114" s="1"/>
      <c r="AD114" s="1"/>
      <c r="AE114" s="1"/>
      <c r="AF114" s="1"/>
      <c r="AG114" s="1"/>
      <c r="AH114" s="1"/>
      <c r="AI114" s="1"/>
      <c r="AJ114" s="1"/>
      <c r="AK114" s="1"/>
      <c r="AL114" s="1"/>
      <c r="AM114" s="1"/>
      <c r="AN114" s="1"/>
      <c r="AO114" s="1"/>
      <c r="AP114" s="1"/>
      <c r="AQ114" s="1"/>
      <c r="AR114" s="1"/>
      <c r="AS114" s="1"/>
    </row>
    <row r="115" ht="14.25" customHeight="1">
      <c r="A115" s="180"/>
      <c r="B115" s="288"/>
      <c r="C115" s="77" t="s">
        <v>262</v>
      </c>
      <c r="D115" s="78"/>
      <c r="E115" s="78"/>
      <c r="F115" s="78"/>
      <c r="G115" s="78"/>
      <c r="H115" s="78"/>
      <c r="I115" s="78"/>
      <c r="J115" s="78"/>
      <c r="K115" s="78"/>
      <c r="L115" s="78"/>
      <c r="M115" s="78"/>
      <c r="N115" s="78"/>
      <c r="O115" s="78"/>
      <c r="P115" s="78"/>
      <c r="Q115" s="118"/>
      <c r="R115" s="333" t="s">
        <v>371</v>
      </c>
      <c r="S115" s="159"/>
      <c r="T115" s="159"/>
      <c r="U115" s="159"/>
      <c r="V115" s="159"/>
      <c r="W115" s="159"/>
      <c r="X115" s="159"/>
      <c r="Y115" s="159"/>
      <c r="Z115" s="159"/>
      <c r="AA115" s="195"/>
      <c r="AB115" s="41"/>
      <c r="AC115" s="1"/>
      <c r="AD115" s="1"/>
      <c r="AE115" s="1"/>
      <c r="AF115" s="1"/>
      <c r="AG115" s="1"/>
      <c r="AH115" s="1"/>
      <c r="AI115" s="1"/>
      <c r="AJ115" s="1"/>
      <c r="AK115" s="1"/>
      <c r="AL115" s="1"/>
      <c r="AM115" s="1"/>
      <c r="AN115" s="1"/>
      <c r="AO115" s="1"/>
      <c r="AP115" s="1"/>
      <c r="AQ115" s="1"/>
      <c r="AR115" s="1"/>
      <c r="AS115" s="1"/>
    </row>
    <row r="116" ht="14.25" customHeight="1">
      <c r="A116" s="180"/>
      <c r="B116" s="288"/>
      <c r="C116" s="77" t="s">
        <v>263</v>
      </c>
      <c r="D116" s="78"/>
      <c r="E116" s="78"/>
      <c r="F116" s="78"/>
      <c r="G116" s="78"/>
      <c r="H116" s="78"/>
      <c r="I116" s="78"/>
      <c r="J116" s="78"/>
      <c r="K116" s="78"/>
      <c r="L116" s="78"/>
      <c r="M116" s="78"/>
      <c r="N116" s="78"/>
      <c r="O116" s="78"/>
      <c r="P116" s="78"/>
      <c r="Q116" s="118"/>
      <c r="R116" s="333" t="s">
        <v>371</v>
      </c>
      <c r="S116" s="159"/>
      <c r="T116" s="159"/>
      <c r="U116" s="159"/>
      <c r="V116" s="159"/>
      <c r="W116" s="159"/>
      <c r="X116" s="159"/>
      <c r="Y116" s="159"/>
      <c r="Z116" s="159"/>
      <c r="AA116" s="195"/>
      <c r="AB116" s="41"/>
      <c r="AC116" s="1"/>
      <c r="AD116" s="1"/>
      <c r="AE116" s="1"/>
      <c r="AF116" s="1"/>
      <c r="AG116" s="1"/>
      <c r="AH116" s="1"/>
      <c r="AI116" s="1"/>
      <c r="AJ116" s="1"/>
      <c r="AK116" s="1"/>
      <c r="AL116" s="1"/>
      <c r="AM116" s="1"/>
      <c r="AN116" s="1"/>
      <c r="AO116" s="1"/>
      <c r="AP116" s="1"/>
      <c r="AQ116" s="1"/>
      <c r="AR116" s="1"/>
      <c r="AS116" s="1"/>
    </row>
    <row r="117" ht="14.25" customHeight="1">
      <c r="A117" s="180"/>
      <c r="B117" s="288"/>
      <c r="C117" s="77" t="s">
        <v>264</v>
      </c>
      <c r="D117" s="78"/>
      <c r="E117" s="78"/>
      <c r="F117" s="78"/>
      <c r="G117" s="78"/>
      <c r="H117" s="78"/>
      <c r="I117" s="78"/>
      <c r="J117" s="78"/>
      <c r="K117" s="78"/>
      <c r="L117" s="78"/>
      <c r="M117" s="78"/>
      <c r="N117" s="78"/>
      <c r="O117" s="78"/>
      <c r="P117" s="78"/>
      <c r="Q117" s="118"/>
      <c r="R117" s="333" t="s">
        <v>52</v>
      </c>
      <c r="S117" s="159"/>
      <c r="T117" s="159"/>
      <c r="U117" s="159"/>
      <c r="V117" s="159"/>
      <c r="W117" s="159"/>
      <c r="X117" s="159"/>
      <c r="Y117" s="159"/>
      <c r="Z117" s="159"/>
      <c r="AA117" s="195"/>
      <c r="AB117" s="41"/>
      <c r="AC117" s="1"/>
      <c r="AD117" s="1"/>
      <c r="AE117" s="1"/>
      <c r="AF117" s="1"/>
      <c r="AG117" s="1"/>
      <c r="AH117" s="1"/>
      <c r="AI117" s="1"/>
      <c r="AJ117" s="1"/>
      <c r="AK117" s="1"/>
      <c r="AL117" s="1"/>
      <c r="AM117" s="1"/>
      <c r="AN117" s="1"/>
      <c r="AO117" s="1"/>
      <c r="AP117" s="1"/>
      <c r="AQ117" s="1"/>
      <c r="AR117" s="1"/>
      <c r="AS117" s="1"/>
    </row>
    <row r="118" ht="14.25" customHeight="1">
      <c r="A118" s="180"/>
      <c r="B118" s="288"/>
      <c r="C118" s="77" t="s">
        <v>265</v>
      </c>
      <c r="D118" s="78"/>
      <c r="E118" s="78"/>
      <c r="F118" s="78"/>
      <c r="G118" s="78"/>
      <c r="H118" s="78"/>
      <c r="I118" s="78"/>
      <c r="J118" s="78"/>
      <c r="K118" s="78"/>
      <c r="L118" s="78"/>
      <c r="M118" s="78"/>
      <c r="N118" s="78"/>
      <c r="O118" s="78"/>
      <c r="P118" s="78"/>
      <c r="Q118" s="118"/>
      <c r="R118" s="333" t="s">
        <v>52</v>
      </c>
      <c r="S118" s="159"/>
      <c r="T118" s="159"/>
      <c r="U118" s="159"/>
      <c r="V118" s="159"/>
      <c r="W118" s="159"/>
      <c r="X118" s="159"/>
      <c r="Y118" s="159"/>
      <c r="Z118" s="159"/>
      <c r="AA118" s="195"/>
      <c r="AB118" s="41"/>
      <c r="AC118" s="1"/>
      <c r="AD118" s="1"/>
      <c r="AE118" s="1"/>
      <c r="AF118" s="1"/>
      <c r="AG118" s="1"/>
      <c r="AH118" s="1"/>
      <c r="AI118" s="1"/>
      <c r="AJ118" s="1"/>
      <c r="AK118" s="1"/>
      <c r="AL118" s="1"/>
      <c r="AM118" s="1"/>
      <c r="AN118" s="1"/>
      <c r="AO118" s="1"/>
      <c r="AP118" s="1"/>
      <c r="AQ118" s="1"/>
      <c r="AR118" s="1"/>
      <c r="AS118" s="1"/>
    </row>
    <row r="119" ht="14.25" customHeight="1">
      <c r="A119" s="180"/>
      <c r="B119" s="288"/>
      <c r="C119" s="77" t="s">
        <v>266</v>
      </c>
      <c r="D119" s="78"/>
      <c r="E119" s="78"/>
      <c r="F119" s="78"/>
      <c r="G119" s="78"/>
      <c r="H119" s="78"/>
      <c r="I119" s="78"/>
      <c r="J119" s="78"/>
      <c r="K119" s="78"/>
      <c r="L119" s="78"/>
      <c r="M119" s="78"/>
      <c r="N119" s="78"/>
      <c r="O119" s="78"/>
      <c r="P119" s="78"/>
      <c r="Q119" s="118"/>
      <c r="R119" s="333" t="s">
        <v>52</v>
      </c>
      <c r="S119" s="159"/>
      <c r="T119" s="159"/>
      <c r="U119" s="159"/>
      <c r="V119" s="159"/>
      <c r="W119" s="159"/>
      <c r="X119" s="159"/>
      <c r="Y119" s="159"/>
      <c r="Z119" s="159"/>
      <c r="AA119" s="195"/>
      <c r="AB119" s="41"/>
      <c r="AC119" s="1"/>
      <c r="AD119" s="1"/>
      <c r="AE119" s="1"/>
      <c r="AF119" s="1"/>
      <c r="AG119" s="1"/>
      <c r="AH119" s="1"/>
      <c r="AI119" s="1"/>
      <c r="AJ119" s="1"/>
      <c r="AK119" s="1"/>
      <c r="AL119" s="1"/>
      <c r="AM119" s="1"/>
      <c r="AN119" s="1"/>
      <c r="AO119" s="1"/>
      <c r="AP119" s="1"/>
      <c r="AQ119" s="1"/>
      <c r="AR119" s="1"/>
      <c r="AS119" s="1"/>
    </row>
    <row r="120" ht="14.25" customHeight="1">
      <c r="A120" s="180"/>
      <c r="B120" s="288"/>
      <c r="C120" s="77" t="s">
        <v>267</v>
      </c>
      <c r="D120" s="78"/>
      <c r="E120" s="78"/>
      <c r="F120" s="78"/>
      <c r="G120" s="78"/>
      <c r="H120" s="78"/>
      <c r="I120" s="78"/>
      <c r="J120" s="78"/>
      <c r="K120" s="78"/>
      <c r="L120" s="78"/>
      <c r="M120" s="78"/>
      <c r="N120" s="78"/>
      <c r="O120" s="78"/>
      <c r="P120" s="78"/>
      <c r="Q120" s="118"/>
      <c r="R120" s="333" t="str">
        <f>IF('Ph I-Resource Requirements'!W86=FALSE,"Not selected to test","------")</f>
        <v>Not selected to test</v>
      </c>
      <c r="S120" s="159"/>
      <c r="T120" s="159"/>
      <c r="U120" s="159"/>
      <c r="V120" s="159"/>
      <c r="W120" s="159"/>
      <c r="X120" s="159"/>
      <c r="Y120" s="159"/>
      <c r="Z120" s="159"/>
      <c r="AA120" s="195"/>
      <c r="AB120" s="41"/>
      <c r="AC120" s="1"/>
      <c r="AD120" s="1"/>
      <c r="AE120" s="1"/>
      <c r="AF120" s="1"/>
      <c r="AG120" s="1"/>
      <c r="AH120" s="1"/>
      <c r="AI120" s="1"/>
      <c r="AJ120" s="1"/>
      <c r="AK120" s="1"/>
      <c r="AL120" s="1"/>
      <c r="AM120" s="1"/>
      <c r="AN120" s="1"/>
      <c r="AO120" s="1"/>
      <c r="AP120" s="1"/>
      <c r="AQ120" s="1"/>
      <c r="AR120" s="1"/>
      <c r="AS120" s="1"/>
    </row>
    <row r="121" ht="14.25" customHeight="1">
      <c r="A121" s="180"/>
      <c r="B121" s="288"/>
      <c r="C121" s="77" t="s">
        <v>268</v>
      </c>
      <c r="D121" s="78"/>
      <c r="E121" s="78"/>
      <c r="F121" s="78"/>
      <c r="G121" s="78"/>
      <c r="H121" s="78"/>
      <c r="I121" s="78"/>
      <c r="J121" s="78"/>
      <c r="K121" s="78"/>
      <c r="L121" s="78"/>
      <c r="M121" s="78"/>
      <c r="N121" s="78"/>
      <c r="O121" s="78"/>
      <c r="P121" s="78"/>
      <c r="Q121" s="118"/>
      <c r="R121" s="333" t="str">
        <f>IF('Ph I-Resource Requirements'!W87=FALSE,"Not selected to test","------")</f>
        <v>Not selected to test</v>
      </c>
      <c r="S121" s="159"/>
      <c r="T121" s="159"/>
      <c r="U121" s="159"/>
      <c r="V121" s="159"/>
      <c r="W121" s="159"/>
      <c r="X121" s="159"/>
      <c r="Y121" s="159"/>
      <c r="Z121" s="159"/>
      <c r="AA121" s="195"/>
      <c r="AB121" s="41"/>
      <c r="AC121" s="1"/>
      <c r="AD121" s="1"/>
      <c r="AE121" s="1"/>
      <c r="AF121" s="1"/>
      <c r="AG121" s="1"/>
      <c r="AH121" s="1"/>
      <c r="AI121" s="1"/>
      <c r="AJ121" s="1"/>
      <c r="AK121" s="1"/>
      <c r="AL121" s="1"/>
      <c r="AM121" s="1"/>
      <c r="AN121" s="1"/>
      <c r="AO121" s="1"/>
      <c r="AP121" s="1"/>
      <c r="AQ121" s="1"/>
      <c r="AR121" s="1"/>
      <c r="AS121" s="1"/>
    </row>
    <row r="122" ht="14.25" customHeight="1">
      <c r="A122" s="180"/>
      <c r="B122" s="288"/>
      <c r="C122" s="77" t="s">
        <v>269</v>
      </c>
      <c r="D122" s="78"/>
      <c r="E122" s="78"/>
      <c r="F122" s="78"/>
      <c r="G122" s="78"/>
      <c r="H122" s="78"/>
      <c r="I122" s="78"/>
      <c r="J122" s="78"/>
      <c r="K122" s="78"/>
      <c r="L122" s="78"/>
      <c r="M122" s="78"/>
      <c r="N122" s="78"/>
      <c r="O122" s="78"/>
      <c r="P122" s="78"/>
      <c r="Q122" s="118"/>
      <c r="R122" s="333" t="str">
        <f>IF('Ph I-Resource Requirements'!W88=FALSE,"Not selected to test","------")</f>
        <v>Not selected to test</v>
      </c>
      <c r="S122" s="159"/>
      <c r="T122" s="159"/>
      <c r="U122" s="159"/>
      <c r="V122" s="159"/>
      <c r="W122" s="159"/>
      <c r="X122" s="159"/>
      <c r="Y122" s="159"/>
      <c r="Z122" s="159"/>
      <c r="AA122" s="195"/>
      <c r="AB122" s="41"/>
      <c r="AC122" s="1"/>
      <c r="AD122" s="1"/>
      <c r="AE122" s="1"/>
      <c r="AF122" s="1"/>
      <c r="AG122" s="1"/>
      <c r="AH122" s="1"/>
      <c r="AI122" s="1"/>
      <c r="AJ122" s="1"/>
      <c r="AK122" s="1"/>
      <c r="AL122" s="1"/>
      <c r="AM122" s="1"/>
      <c r="AN122" s="1"/>
      <c r="AO122" s="1"/>
      <c r="AP122" s="1"/>
      <c r="AQ122" s="1"/>
      <c r="AR122" s="1"/>
      <c r="AS122" s="1"/>
    </row>
    <row r="123" ht="14.25" customHeight="1">
      <c r="A123" s="180"/>
      <c r="B123" s="288"/>
      <c r="C123" s="77" t="s">
        <v>270</v>
      </c>
      <c r="D123" s="78"/>
      <c r="E123" s="78"/>
      <c r="F123" s="78"/>
      <c r="G123" s="78"/>
      <c r="H123" s="78"/>
      <c r="I123" s="78"/>
      <c r="J123" s="78"/>
      <c r="K123" s="78"/>
      <c r="L123" s="78"/>
      <c r="M123" s="78"/>
      <c r="N123" s="78"/>
      <c r="O123" s="78"/>
      <c r="P123" s="78"/>
      <c r="Q123" s="118"/>
      <c r="R123" s="333" t="s">
        <v>52</v>
      </c>
      <c r="S123" s="159"/>
      <c r="T123" s="159"/>
      <c r="U123" s="159"/>
      <c r="V123" s="159"/>
      <c r="W123" s="159"/>
      <c r="X123" s="159"/>
      <c r="Y123" s="159"/>
      <c r="Z123" s="159"/>
      <c r="AA123" s="195"/>
      <c r="AB123" s="41"/>
      <c r="AC123" s="1"/>
      <c r="AD123" s="1"/>
      <c r="AE123" s="1"/>
      <c r="AF123" s="1"/>
      <c r="AG123" s="1"/>
      <c r="AH123" s="1"/>
      <c r="AI123" s="1"/>
      <c r="AJ123" s="1"/>
      <c r="AK123" s="1"/>
      <c r="AL123" s="1"/>
      <c r="AM123" s="1"/>
      <c r="AN123" s="1"/>
      <c r="AO123" s="1"/>
      <c r="AP123" s="1"/>
      <c r="AQ123" s="1"/>
      <c r="AR123" s="1"/>
      <c r="AS123" s="1"/>
    </row>
    <row r="124" ht="14.25" customHeight="1">
      <c r="A124" s="180"/>
      <c r="B124" s="288"/>
      <c r="C124" s="77" t="s">
        <v>271</v>
      </c>
      <c r="D124" s="78"/>
      <c r="E124" s="78"/>
      <c r="F124" s="78"/>
      <c r="G124" s="78"/>
      <c r="H124" s="78"/>
      <c r="I124" s="78"/>
      <c r="J124" s="78"/>
      <c r="K124" s="78"/>
      <c r="L124" s="78"/>
      <c r="M124" s="78"/>
      <c r="N124" s="78"/>
      <c r="O124" s="78"/>
      <c r="P124" s="78"/>
      <c r="Q124" s="118"/>
      <c r="R124" s="333" t="s">
        <v>52</v>
      </c>
      <c r="S124" s="159"/>
      <c r="T124" s="159"/>
      <c r="U124" s="159"/>
      <c r="V124" s="159"/>
      <c r="W124" s="159"/>
      <c r="X124" s="159"/>
      <c r="Y124" s="159"/>
      <c r="Z124" s="159"/>
      <c r="AA124" s="195"/>
      <c r="AB124" s="41"/>
      <c r="AC124" s="1"/>
      <c r="AD124" s="1"/>
      <c r="AE124" s="1"/>
      <c r="AF124" s="1"/>
      <c r="AG124" s="1"/>
      <c r="AH124" s="1"/>
      <c r="AI124" s="1"/>
      <c r="AJ124" s="1"/>
      <c r="AK124" s="1"/>
      <c r="AL124" s="1"/>
      <c r="AM124" s="1"/>
      <c r="AN124" s="1"/>
      <c r="AO124" s="1"/>
      <c r="AP124" s="1"/>
      <c r="AQ124" s="1"/>
      <c r="AR124" s="1"/>
      <c r="AS124" s="1"/>
    </row>
    <row r="125" ht="14.25" customHeight="1">
      <c r="A125" s="180"/>
      <c r="B125" s="288"/>
      <c r="C125" s="77" t="s">
        <v>272</v>
      </c>
      <c r="D125" s="78"/>
      <c r="E125" s="78"/>
      <c r="F125" s="78"/>
      <c r="G125" s="78"/>
      <c r="H125" s="78"/>
      <c r="I125" s="78"/>
      <c r="J125" s="78"/>
      <c r="K125" s="78"/>
      <c r="L125" s="78"/>
      <c r="M125" s="78"/>
      <c r="N125" s="78"/>
      <c r="O125" s="78"/>
      <c r="P125" s="78"/>
      <c r="Q125" s="118"/>
      <c r="R125" s="333" t="s">
        <v>52</v>
      </c>
      <c r="S125" s="159"/>
      <c r="T125" s="159"/>
      <c r="U125" s="159"/>
      <c r="V125" s="159"/>
      <c r="W125" s="159"/>
      <c r="X125" s="159"/>
      <c r="Y125" s="159"/>
      <c r="Z125" s="159"/>
      <c r="AA125" s="195"/>
      <c r="AB125" s="41"/>
      <c r="AC125" s="1"/>
      <c r="AD125" s="1"/>
      <c r="AE125" s="1"/>
      <c r="AF125" s="1"/>
      <c r="AG125" s="1"/>
      <c r="AH125" s="1"/>
      <c r="AI125" s="1"/>
      <c r="AJ125" s="1"/>
      <c r="AK125" s="1"/>
      <c r="AL125" s="1"/>
      <c r="AM125" s="1"/>
      <c r="AN125" s="1"/>
      <c r="AO125" s="1"/>
      <c r="AP125" s="1"/>
      <c r="AQ125" s="1"/>
      <c r="AR125" s="1"/>
      <c r="AS125" s="1"/>
    </row>
    <row r="126" ht="14.25" customHeight="1">
      <c r="A126" s="180"/>
      <c r="B126" s="288"/>
      <c r="C126" s="82" t="s">
        <v>384</v>
      </c>
      <c r="D126" s="83"/>
      <c r="E126" s="83"/>
      <c r="F126" s="83"/>
      <c r="G126" s="83"/>
      <c r="H126" s="83"/>
      <c r="I126" s="83"/>
      <c r="J126" s="83"/>
      <c r="K126" s="83"/>
      <c r="L126" s="83"/>
      <c r="M126" s="83"/>
      <c r="N126" s="83"/>
      <c r="O126" s="83"/>
      <c r="P126" s="83"/>
      <c r="Q126" s="122"/>
      <c r="R126" s="333" t="str">
        <f>IF('Ph I-Resource Requirements'!W92=FALSE,"Not selected to test","------")</f>
        <v>Not selected to test</v>
      </c>
      <c r="S126" s="159"/>
      <c r="T126" s="159"/>
      <c r="U126" s="159"/>
      <c r="V126" s="159"/>
      <c r="W126" s="159"/>
      <c r="X126" s="159"/>
      <c r="Y126" s="159"/>
      <c r="Z126" s="159"/>
      <c r="AA126" s="195"/>
      <c r="AB126" s="41"/>
      <c r="AC126" s="1"/>
      <c r="AD126" s="1"/>
      <c r="AE126" s="1"/>
      <c r="AF126" s="1"/>
      <c r="AG126" s="1"/>
      <c r="AH126" s="1"/>
      <c r="AI126" s="1"/>
      <c r="AJ126" s="1"/>
      <c r="AK126" s="1"/>
      <c r="AL126" s="1"/>
      <c r="AM126" s="1"/>
      <c r="AN126" s="1"/>
      <c r="AO126" s="1"/>
      <c r="AP126" s="1"/>
      <c r="AQ126" s="1"/>
      <c r="AR126" s="1"/>
      <c r="AS126" s="1"/>
    </row>
    <row r="127" ht="14.25" customHeight="1">
      <c r="A127" s="180"/>
      <c r="B127" s="288"/>
      <c r="C127" s="153" t="s">
        <v>372</v>
      </c>
      <c r="D127" s="108"/>
      <c r="E127" s="108"/>
      <c r="F127" s="108"/>
      <c r="G127" s="109"/>
      <c r="H127" s="155"/>
      <c r="I127" s="108"/>
      <c r="J127" s="108"/>
      <c r="K127" s="108"/>
      <c r="L127" s="108"/>
      <c r="M127" s="108"/>
      <c r="N127" s="108"/>
      <c r="O127" s="108"/>
      <c r="P127" s="108"/>
      <c r="Q127" s="108"/>
      <c r="R127" s="108"/>
      <c r="S127" s="108"/>
      <c r="T127" s="108"/>
      <c r="U127" s="108"/>
      <c r="V127" s="108"/>
      <c r="W127" s="108"/>
      <c r="X127" s="108"/>
      <c r="Y127" s="108"/>
      <c r="Z127" s="108"/>
      <c r="AA127" s="109"/>
      <c r="AB127" s="41"/>
      <c r="AC127" s="1"/>
      <c r="AD127" s="1"/>
      <c r="AE127" s="1"/>
      <c r="AF127" s="1"/>
      <c r="AG127" s="1"/>
      <c r="AH127" s="1"/>
      <c r="AI127" s="1"/>
      <c r="AJ127" s="1"/>
      <c r="AK127" s="1"/>
      <c r="AL127" s="1"/>
      <c r="AM127" s="1"/>
      <c r="AN127" s="1"/>
      <c r="AO127" s="1"/>
      <c r="AP127" s="1"/>
      <c r="AQ127" s="1"/>
      <c r="AR127" s="1"/>
      <c r="AS127" s="1"/>
    </row>
    <row r="128" ht="14.25" customHeight="1">
      <c r="A128" s="180"/>
      <c r="B128" s="288"/>
      <c r="C128" s="34"/>
      <c r="D128" s="35"/>
      <c r="E128" s="35"/>
      <c r="F128" s="35"/>
      <c r="G128" s="90"/>
      <c r="H128" s="34"/>
      <c r="I128" s="35"/>
      <c r="J128" s="35"/>
      <c r="K128" s="35"/>
      <c r="L128" s="35"/>
      <c r="M128" s="35"/>
      <c r="N128" s="35"/>
      <c r="O128" s="35"/>
      <c r="P128" s="35"/>
      <c r="Q128" s="35"/>
      <c r="R128" s="35"/>
      <c r="S128" s="35"/>
      <c r="T128" s="35"/>
      <c r="U128" s="35"/>
      <c r="V128" s="35"/>
      <c r="W128" s="35"/>
      <c r="X128" s="35"/>
      <c r="Y128" s="35"/>
      <c r="Z128" s="35"/>
      <c r="AA128" s="90"/>
      <c r="AB128" s="41"/>
      <c r="AC128" s="1"/>
      <c r="AD128" s="1"/>
      <c r="AE128" s="1"/>
      <c r="AF128" s="1"/>
      <c r="AG128" s="1"/>
      <c r="AH128" s="1"/>
      <c r="AI128" s="1"/>
      <c r="AJ128" s="1"/>
      <c r="AK128" s="1"/>
      <c r="AL128" s="1"/>
      <c r="AM128" s="1"/>
      <c r="AN128" s="1"/>
      <c r="AO128" s="1"/>
      <c r="AP128" s="1"/>
      <c r="AQ128" s="1"/>
      <c r="AR128" s="1"/>
      <c r="AS128" s="1"/>
    </row>
    <row r="129" ht="14.25" customHeight="1">
      <c r="A129" s="180"/>
      <c r="B129" s="288"/>
      <c r="C129" s="332" t="s">
        <v>385</v>
      </c>
      <c r="D129" s="3"/>
      <c r="E129" s="3"/>
      <c r="F129" s="3"/>
      <c r="G129" s="3"/>
      <c r="H129" s="3"/>
      <c r="I129" s="3"/>
      <c r="J129" s="3"/>
      <c r="K129" s="3"/>
      <c r="L129" s="3"/>
      <c r="M129" s="3"/>
      <c r="N129" s="3"/>
      <c r="O129" s="3"/>
      <c r="P129" s="3"/>
      <c r="Q129" s="3"/>
      <c r="R129" s="3"/>
      <c r="S129" s="3"/>
      <c r="T129" s="3"/>
      <c r="U129" s="3"/>
      <c r="V129" s="3"/>
      <c r="W129" s="3"/>
      <c r="X129" s="3"/>
      <c r="Y129" s="3"/>
      <c r="Z129" s="3"/>
      <c r="AA129" s="54"/>
      <c r="AB129" s="41"/>
      <c r="AC129" s="1"/>
      <c r="AD129" s="1"/>
      <c r="AE129" s="1"/>
      <c r="AF129" s="1"/>
      <c r="AG129" s="1"/>
      <c r="AH129" s="1"/>
      <c r="AI129" s="1"/>
      <c r="AJ129" s="1"/>
      <c r="AK129" s="1"/>
      <c r="AL129" s="1"/>
      <c r="AM129" s="1"/>
      <c r="AN129" s="1"/>
      <c r="AO129" s="1"/>
      <c r="AP129" s="1"/>
      <c r="AQ129" s="1"/>
      <c r="AR129" s="1"/>
      <c r="AS129" s="1"/>
    </row>
    <row r="130" ht="14.25" customHeight="1">
      <c r="A130" s="180"/>
      <c r="B130" s="288"/>
      <c r="C130" s="158" t="s">
        <v>275</v>
      </c>
      <c r="D130" s="159"/>
      <c r="E130" s="159"/>
      <c r="F130" s="159"/>
      <c r="G130" s="159"/>
      <c r="H130" s="159"/>
      <c r="I130" s="159"/>
      <c r="J130" s="159"/>
      <c r="K130" s="159"/>
      <c r="L130" s="159"/>
      <c r="M130" s="159"/>
      <c r="N130" s="159"/>
      <c r="O130" s="159"/>
      <c r="P130" s="159"/>
      <c r="Q130" s="193"/>
      <c r="R130" s="333" t="s">
        <v>52</v>
      </c>
      <c r="S130" s="159"/>
      <c r="T130" s="159"/>
      <c r="U130" s="159"/>
      <c r="V130" s="159"/>
      <c r="W130" s="159"/>
      <c r="X130" s="159"/>
      <c r="Y130" s="159"/>
      <c r="Z130" s="159"/>
      <c r="AA130" s="195"/>
      <c r="AB130" s="41"/>
      <c r="AC130" s="1"/>
      <c r="AD130" s="1"/>
      <c r="AE130" s="1"/>
      <c r="AF130" s="1"/>
      <c r="AG130" s="1"/>
      <c r="AH130" s="1"/>
      <c r="AI130" s="1"/>
      <c r="AJ130" s="1"/>
      <c r="AK130" s="1"/>
      <c r="AL130" s="1"/>
      <c r="AM130" s="1"/>
      <c r="AN130" s="1"/>
      <c r="AO130" s="1"/>
      <c r="AP130" s="1"/>
      <c r="AQ130" s="1"/>
      <c r="AR130" s="1"/>
      <c r="AS130" s="1"/>
    </row>
    <row r="131" ht="14.25" customHeight="1">
      <c r="A131" s="180"/>
      <c r="B131" s="288"/>
      <c r="C131" s="77" t="s">
        <v>276</v>
      </c>
      <c r="D131" s="78"/>
      <c r="E131" s="78"/>
      <c r="F131" s="78"/>
      <c r="G131" s="78"/>
      <c r="H131" s="78"/>
      <c r="I131" s="78"/>
      <c r="J131" s="78"/>
      <c r="K131" s="78"/>
      <c r="L131" s="78"/>
      <c r="M131" s="78"/>
      <c r="N131" s="78"/>
      <c r="O131" s="78"/>
      <c r="P131" s="78"/>
      <c r="Q131" s="118"/>
      <c r="R131" s="333" t="s">
        <v>52</v>
      </c>
      <c r="S131" s="159"/>
      <c r="T131" s="159"/>
      <c r="U131" s="159"/>
      <c r="V131" s="159"/>
      <c r="W131" s="159"/>
      <c r="X131" s="159"/>
      <c r="Y131" s="159"/>
      <c r="Z131" s="159"/>
      <c r="AA131" s="195"/>
      <c r="AB131" s="41"/>
      <c r="AC131" s="1"/>
      <c r="AD131" s="1"/>
      <c r="AE131" s="1"/>
      <c r="AF131" s="1"/>
      <c r="AG131" s="1"/>
      <c r="AH131" s="1"/>
      <c r="AI131" s="1"/>
      <c r="AJ131" s="1"/>
      <c r="AK131" s="1"/>
      <c r="AL131" s="1"/>
      <c r="AM131" s="1"/>
      <c r="AN131" s="1"/>
      <c r="AO131" s="1"/>
      <c r="AP131" s="1"/>
      <c r="AQ131" s="1"/>
      <c r="AR131" s="1"/>
      <c r="AS131" s="1"/>
    </row>
    <row r="132" ht="14.25" customHeight="1">
      <c r="A132" s="180"/>
      <c r="B132" s="288"/>
      <c r="C132" s="77" t="s">
        <v>277</v>
      </c>
      <c r="D132" s="78"/>
      <c r="E132" s="78"/>
      <c r="F132" s="78"/>
      <c r="G132" s="78"/>
      <c r="H132" s="78"/>
      <c r="I132" s="78"/>
      <c r="J132" s="78"/>
      <c r="K132" s="78"/>
      <c r="L132" s="78"/>
      <c r="M132" s="78"/>
      <c r="N132" s="78"/>
      <c r="O132" s="78"/>
      <c r="P132" s="78"/>
      <c r="Q132" s="118"/>
      <c r="R132" s="333" t="s">
        <v>52</v>
      </c>
      <c r="S132" s="159"/>
      <c r="T132" s="159"/>
      <c r="U132" s="159"/>
      <c r="V132" s="159"/>
      <c r="W132" s="159"/>
      <c r="X132" s="159"/>
      <c r="Y132" s="159"/>
      <c r="Z132" s="159"/>
      <c r="AA132" s="195"/>
      <c r="AB132" s="41"/>
      <c r="AC132" s="1"/>
      <c r="AD132" s="1"/>
      <c r="AE132" s="1"/>
      <c r="AF132" s="1"/>
      <c r="AG132" s="1"/>
      <c r="AH132" s="1"/>
      <c r="AI132" s="1"/>
      <c r="AJ132" s="1"/>
      <c r="AK132" s="1"/>
      <c r="AL132" s="1"/>
      <c r="AM132" s="1"/>
      <c r="AN132" s="1"/>
      <c r="AO132" s="1"/>
      <c r="AP132" s="1"/>
      <c r="AQ132" s="1"/>
      <c r="AR132" s="1"/>
      <c r="AS132" s="1"/>
    </row>
    <row r="133" ht="14.25" customHeight="1">
      <c r="A133" s="180"/>
      <c r="B133" s="288"/>
      <c r="C133" s="77" t="s">
        <v>278</v>
      </c>
      <c r="D133" s="78"/>
      <c r="E133" s="78"/>
      <c r="F133" s="78"/>
      <c r="G133" s="78"/>
      <c r="H133" s="78"/>
      <c r="I133" s="78"/>
      <c r="J133" s="78"/>
      <c r="K133" s="78"/>
      <c r="L133" s="78"/>
      <c r="M133" s="78"/>
      <c r="N133" s="78"/>
      <c r="O133" s="78"/>
      <c r="P133" s="78"/>
      <c r="Q133" s="118"/>
      <c r="R133" s="333" t="s">
        <v>52</v>
      </c>
      <c r="S133" s="159"/>
      <c r="T133" s="159"/>
      <c r="U133" s="159"/>
      <c r="V133" s="159"/>
      <c r="W133" s="159"/>
      <c r="X133" s="159"/>
      <c r="Y133" s="159"/>
      <c r="Z133" s="159"/>
      <c r="AA133" s="195"/>
      <c r="AB133" s="41"/>
      <c r="AC133" s="1"/>
      <c r="AD133" s="1"/>
      <c r="AE133" s="1"/>
      <c r="AF133" s="1"/>
      <c r="AG133" s="1"/>
      <c r="AH133" s="1"/>
      <c r="AI133" s="1"/>
      <c r="AJ133" s="1"/>
      <c r="AK133" s="1"/>
      <c r="AL133" s="1"/>
      <c r="AM133" s="1"/>
      <c r="AN133" s="1"/>
      <c r="AO133" s="1"/>
      <c r="AP133" s="1"/>
      <c r="AQ133" s="1"/>
      <c r="AR133" s="1"/>
      <c r="AS133" s="1"/>
    </row>
    <row r="134" ht="14.25" customHeight="1">
      <c r="A134" s="180"/>
      <c r="B134" s="288"/>
      <c r="C134" s="77" t="s">
        <v>279</v>
      </c>
      <c r="D134" s="78"/>
      <c r="E134" s="78"/>
      <c r="F134" s="78"/>
      <c r="G134" s="78"/>
      <c r="H134" s="78"/>
      <c r="I134" s="78"/>
      <c r="J134" s="78"/>
      <c r="K134" s="78"/>
      <c r="L134" s="78"/>
      <c r="M134" s="78"/>
      <c r="N134" s="78"/>
      <c r="O134" s="78"/>
      <c r="P134" s="78"/>
      <c r="Q134" s="118"/>
      <c r="R134" s="333" t="s">
        <v>52</v>
      </c>
      <c r="S134" s="159"/>
      <c r="T134" s="159"/>
      <c r="U134" s="159"/>
      <c r="V134" s="159"/>
      <c r="W134" s="159"/>
      <c r="X134" s="159"/>
      <c r="Y134" s="159"/>
      <c r="Z134" s="159"/>
      <c r="AA134" s="195"/>
      <c r="AB134" s="41"/>
      <c r="AC134" s="1"/>
      <c r="AD134" s="1"/>
      <c r="AE134" s="1"/>
      <c r="AF134" s="1"/>
      <c r="AG134" s="1"/>
      <c r="AH134" s="1"/>
      <c r="AI134" s="1"/>
      <c r="AJ134" s="1"/>
      <c r="AK134" s="1"/>
      <c r="AL134" s="1"/>
      <c r="AM134" s="1"/>
      <c r="AN134" s="1"/>
      <c r="AO134" s="1"/>
      <c r="AP134" s="1"/>
      <c r="AQ134" s="1"/>
      <c r="AR134" s="1"/>
      <c r="AS134" s="1"/>
    </row>
    <row r="135" ht="14.25" customHeight="1">
      <c r="A135" s="180"/>
      <c r="B135" s="288"/>
      <c r="C135" s="77" t="s">
        <v>280</v>
      </c>
      <c r="D135" s="78"/>
      <c r="E135" s="78"/>
      <c r="F135" s="78"/>
      <c r="G135" s="78"/>
      <c r="H135" s="78"/>
      <c r="I135" s="78"/>
      <c r="J135" s="78"/>
      <c r="K135" s="78"/>
      <c r="L135" s="78"/>
      <c r="M135" s="78"/>
      <c r="N135" s="78"/>
      <c r="O135" s="78"/>
      <c r="P135" s="78"/>
      <c r="Q135" s="118"/>
      <c r="R135" s="333" t="s">
        <v>52</v>
      </c>
      <c r="S135" s="159"/>
      <c r="T135" s="159"/>
      <c r="U135" s="159"/>
      <c r="V135" s="159"/>
      <c r="W135" s="159"/>
      <c r="X135" s="159"/>
      <c r="Y135" s="159"/>
      <c r="Z135" s="159"/>
      <c r="AA135" s="195"/>
      <c r="AB135" s="41"/>
      <c r="AC135" s="1"/>
      <c r="AD135" s="1"/>
      <c r="AE135" s="1"/>
      <c r="AF135" s="1"/>
      <c r="AG135" s="1"/>
      <c r="AH135" s="1"/>
      <c r="AI135" s="1"/>
      <c r="AJ135" s="1"/>
      <c r="AK135" s="1"/>
      <c r="AL135" s="1"/>
      <c r="AM135" s="1"/>
      <c r="AN135" s="1"/>
      <c r="AO135" s="1"/>
      <c r="AP135" s="1"/>
      <c r="AQ135" s="1"/>
      <c r="AR135" s="1"/>
      <c r="AS135" s="1"/>
    </row>
    <row r="136" ht="14.25" customHeight="1">
      <c r="A136" s="180"/>
      <c r="B136" s="288"/>
      <c r="C136" s="82" t="s">
        <v>281</v>
      </c>
      <c r="D136" s="83"/>
      <c r="E136" s="83"/>
      <c r="F136" s="83"/>
      <c r="G136" s="83"/>
      <c r="H136" s="83"/>
      <c r="I136" s="83"/>
      <c r="J136" s="83"/>
      <c r="K136" s="83"/>
      <c r="L136" s="83"/>
      <c r="M136" s="83"/>
      <c r="N136" s="83"/>
      <c r="O136" s="83"/>
      <c r="P136" s="83"/>
      <c r="Q136" s="122"/>
      <c r="R136" s="333" t="str">
        <f>IF('Ph I-Resource Requirements'!W103=FALSE,"Not selected to test","------")</f>
        <v>Not selected to test</v>
      </c>
      <c r="S136" s="159"/>
      <c r="T136" s="159"/>
      <c r="U136" s="159"/>
      <c r="V136" s="159"/>
      <c r="W136" s="159"/>
      <c r="X136" s="159"/>
      <c r="Y136" s="159"/>
      <c r="Z136" s="159"/>
      <c r="AA136" s="195"/>
      <c r="AB136" s="41"/>
      <c r="AC136" s="1"/>
      <c r="AD136" s="1"/>
      <c r="AE136" s="1"/>
      <c r="AF136" s="1"/>
      <c r="AG136" s="1"/>
      <c r="AH136" s="1"/>
      <c r="AI136" s="1"/>
      <c r="AJ136" s="1"/>
      <c r="AK136" s="1"/>
      <c r="AL136" s="1"/>
      <c r="AM136" s="1"/>
      <c r="AN136" s="1"/>
      <c r="AO136" s="1"/>
      <c r="AP136" s="1"/>
      <c r="AQ136" s="1"/>
      <c r="AR136" s="1"/>
      <c r="AS136" s="1"/>
    </row>
    <row r="137" ht="14.25" customHeight="1">
      <c r="A137" s="180"/>
      <c r="B137" s="288"/>
      <c r="C137" s="153" t="s">
        <v>372</v>
      </c>
      <c r="D137" s="108"/>
      <c r="E137" s="108"/>
      <c r="F137" s="108"/>
      <c r="G137" s="109"/>
      <c r="H137" s="155"/>
      <c r="I137" s="108"/>
      <c r="J137" s="108"/>
      <c r="K137" s="108"/>
      <c r="L137" s="108"/>
      <c r="M137" s="108"/>
      <c r="N137" s="108"/>
      <c r="O137" s="108"/>
      <c r="P137" s="108"/>
      <c r="Q137" s="108"/>
      <c r="R137" s="108"/>
      <c r="S137" s="108"/>
      <c r="T137" s="108"/>
      <c r="U137" s="108"/>
      <c r="V137" s="108"/>
      <c r="W137" s="108"/>
      <c r="X137" s="108"/>
      <c r="Y137" s="108"/>
      <c r="Z137" s="108"/>
      <c r="AA137" s="109"/>
      <c r="AB137" s="41"/>
      <c r="AC137" s="1"/>
      <c r="AD137" s="1"/>
      <c r="AE137" s="1"/>
      <c r="AF137" s="1"/>
      <c r="AG137" s="1"/>
      <c r="AH137" s="1"/>
      <c r="AI137" s="1"/>
      <c r="AJ137" s="1"/>
      <c r="AK137" s="1"/>
      <c r="AL137" s="1"/>
      <c r="AM137" s="1"/>
      <c r="AN137" s="1"/>
      <c r="AO137" s="1"/>
      <c r="AP137" s="1"/>
      <c r="AQ137" s="1"/>
      <c r="AR137" s="1"/>
      <c r="AS137" s="1"/>
    </row>
    <row r="138" ht="14.25" customHeight="1">
      <c r="A138" s="180"/>
      <c r="B138" s="288"/>
      <c r="C138" s="98"/>
      <c r="D138" s="99"/>
      <c r="E138" s="99"/>
      <c r="F138" s="99"/>
      <c r="G138" s="102"/>
      <c r="H138" s="98"/>
      <c r="I138" s="99"/>
      <c r="J138" s="99"/>
      <c r="K138" s="99"/>
      <c r="L138" s="99"/>
      <c r="M138" s="99"/>
      <c r="N138" s="99"/>
      <c r="O138" s="99"/>
      <c r="P138" s="99"/>
      <c r="Q138" s="99"/>
      <c r="R138" s="99"/>
      <c r="S138" s="99"/>
      <c r="T138" s="99"/>
      <c r="U138" s="99"/>
      <c r="V138" s="99"/>
      <c r="W138" s="99"/>
      <c r="X138" s="99"/>
      <c r="Y138" s="99"/>
      <c r="Z138" s="99"/>
      <c r="AA138" s="102"/>
      <c r="AB138" s="41"/>
      <c r="AC138" s="1"/>
      <c r="AD138" s="1"/>
      <c r="AE138" s="1"/>
      <c r="AF138" s="1"/>
      <c r="AG138" s="1"/>
      <c r="AH138" s="1"/>
      <c r="AI138" s="1"/>
      <c r="AJ138" s="1"/>
      <c r="AK138" s="1"/>
      <c r="AL138" s="1"/>
      <c r="AM138" s="1"/>
      <c r="AN138" s="1"/>
      <c r="AO138" s="1"/>
      <c r="AP138" s="1"/>
      <c r="AQ138" s="1"/>
      <c r="AR138" s="1"/>
      <c r="AS138" s="1"/>
    </row>
    <row r="139" ht="14.25" customHeight="1">
      <c r="A139" s="180"/>
      <c r="B139" s="288"/>
      <c r="C139" s="334" t="s">
        <v>386</v>
      </c>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166"/>
      <c r="AB139" s="66"/>
      <c r="AC139" s="30"/>
      <c r="AD139" s="30"/>
      <c r="AE139" s="30"/>
      <c r="AF139" s="30"/>
      <c r="AG139" s="1"/>
      <c r="AH139" s="1"/>
      <c r="AI139" s="1"/>
      <c r="AJ139" s="1"/>
      <c r="AK139" s="1"/>
      <c r="AL139" s="1"/>
      <c r="AM139" s="1"/>
      <c r="AN139" s="1"/>
      <c r="AO139" s="1"/>
      <c r="AP139" s="1"/>
      <c r="AQ139" s="1"/>
      <c r="AR139" s="1"/>
      <c r="AS139" s="1"/>
    </row>
    <row r="140" ht="14.25" customHeight="1">
      <c r="A140" s="180"/>
      <c r="B140" s="288"/>
      <c r="C140" s="65"/>
      <c r="AA140" s="13"/>
      <c r="AB140" s="66"/>
      <c r="AC140" s="30"/>
      <c r="AD140" s="30"/>
      <c r="AE140" s="30"/>
      <c r="AF140" s="30"/>
      <c r="AG140" s="1"/>
      <c r="AH140" s="1"/>
      <c r="AI140" s="1"/>
      <c r="AJ140" s="1"/>
      <c r="AK140" s="1"/>
      <c r="AL140" s="1"/>
      <c r="AM140" s="1"/>
      <c r="AN140" s="1"/>
      <c r="AO140" s="1"/>
      <c r="AP140" s="1"/>
      <c r="AQ140" s="1"/>
      <c r="AR140" s="1"/>
      <c r="AS140" s="1"/>
    </row>
    <row r="141" ht="14.25" customHeight="1">
      <c r="A141" s="180"/>
      <c r="B141" s="288"/>
      <c r="C141" s="65"/>
      <c r="AA141" s="13"/>
      <c r="AB141" s="66"/>
      <c r="AC141" s="30"/>
      <c r="AD141" s="30"/>
      <c r="AE141" s="30"/>
      <c r="AF141" s="30"/>
      <c r="AG141" s="1"/>
      <c r="AH141" s="1"/>
      <c r="AI141" s="1"/>
      <c r="AJ141" s="1"/>
      <c r="AK141" s="1"/>
      <c r="AL141" s="1"/>
      <c r="AM141" s="1"/>
      <c r="AN141" s="1"/>
      <c r="AO141" s="1"/>
      <c r="AP141" s="1"/>
      <c r="AQ141" s="1"/>
      <c r="AR141" s="1"/>
      <c r="AS141" s="1"/>
    </row>
    <row r="142" ht="14.25" customHeight="1">
      <c r="A142" s="180"/>
      <c r="B142" s="288"/>
      <c r="C142" s="286"/>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6"/>
      <c r="AB142" s="66"/>
      <c r="AC142" s="30"/>
      <c r="AD142" s="30"/>
      <c r="AE142" s="30"/>
      <c r="AF142" s="30"/>
      <c r="AG142" s="1"/>
      <c r="AH142" s="1"/>
      <c r="AI142" s="1"/>
      <c r="AJ142" s="1"/>
      <c r="AK142" s="1"/>
      <c r="AL142" s="1"/>
      <c r="AM142" s="1"/>
      <c r="AN142" s="1"/>
      <c r="AO142" s="1"/>
      <c r="AP142" s="1"/>
      <c r="AQ142" s="1"/>
      <c r="AR142" s="1"/>
      <c r="AS142" s="30"/>
    </row>
    <row r="143" ht="14.25" customHeight="1">
      <c r="A143" s="180"/>
      <c r="B143" s="288"/>
      <c r="C143" s="328" t="s">
        <v>387</v>
      </c>
      <c r="D143" s="21"/>
      <c r="E143" s="21"/>
      <c r="F143" s="21"/>
      <c r="G143" s="21"/>
      <c r="H143" s="21"/>
      <c r="I143" s="21"/>
      <c r="J143" s="21"/>
      <c r="K143" s="21"/>
      <c r="L143" s="21"/>
      <c r="M143" s="21"/>
      <c r="N143" s="21"/>
      <c r="O143" s="21"/>
      <c r="P143" s="21"/>
      <c r="Q143" s="112"/>
      <c r="R143" s="335" t="s">
        <v>388</v>
      </c>
      <c r="S143" s="21"/>
      <c r="T143" s="21"/>
      <c r="U143" s="21"/>
      <c r="V143" s="21"/>
      <c r="W143" s="21"/>
      <c r="X143" s="21"/>
      <c r="Y143" s="21"/>
      <c r="Z143" s="21"/>
      <c r="AA143" s="59"/>
      <c r="AB143" s="41"/>
      <c r="AC143" s="1"/>
      <c r="AD143" s="1"/>
      <c r="AE143" s="1"/>
      <c r="AF143" s="1"/>
      <c r="AG143" s="1"/>
      <c r="AH143" s="1"/>
      <c r="AI143" s="1"/>
      <c r="AJ143" s="1"/>
      <c r="AK143" s="1"/>
      <c r="AL143" s="1"/>
      <c r="AM143" s="1"/>
      <c r="AN143" s="1"/>
      <c r="AO143" s="1"/>
      <c r="AP143" s="1"/>
      <c r="AQ143" s="1"/>
      <c r="AR143" s="1"/>
      <c r="AS143" s="30"/>
    </row>
    <row r="144" ht="14.25" customHeight="1">
      <c r="A144" s="180"/>
      <c r="B144" s="288"/>
      <c r="C144" s="332" t="s">
        <v>285</v>
      </c>
      <c r="D144" s="3"/>
      <c r="E144" s="3"/>
      <c r="F144" s="3"/>
      <c r="G144" s="3"/>
      <c r="H144" s="3"/>
      <c r="I144" s="3"/>
      <c r="J144" s="3"/>
      <c r="K144" s="3"/>
      <c r="L144" s="3"/>
      <c r="M144" s="3"/>
      <c r="N144" s="3"/>
      <c r="O144" s="3"/>
      <c r="P144" s="3"/>
      <c r="Q144" s="3"/>
      <c r="R144" s="3"/>
      <c r="S144" s="3"/>
      <c r="T144" s="3"/>
      <c r="U144" s="3"/>
      <c r="V144" s="3"/>
      <c r="W144" s="3"/>
      <c r="X144" s="3"/>
      <c r="Y144" s="3"/>
      <c r="Z144" s="3"/>
      <c r="AA144" s="54"/>
      <c r="AB144" s="41"/>
      <c r="AC144" s="1"/>
      <c r="AD144" s="1"/>
      <c r="AE144" s="1"/>
      <c r="AF144" s="1"/>
      <c r="AG144" s="1"/>
      <c r="AH144" s="1"/>
      <c r="AI144" s="1"/>
      <c r="AJ144" s="1"/>
      <c r="AK144" s="1"/>
      <c r="AL144" s="1"/>
      <c r="AM144" s="1"/>
      <c r="AN144" s="1"/>
      <c r="AO144" s="1"/>
      <c r="AP144" s="1"/>
      <c r="AQ144" s="1"/>
      <c r="AR144" s="1"/>
      <c r="AS144" s="30"/>
    </row>
    <row r="145" ht="14.25" customHeight="1">
      <c r="A145" s="180"/>
      <c r="B145" s="288"/>
      <c r="C145" s="158" t="s">
        <v>287</v>
      </c>
      <c r="D145" s="159"/>
      <c r="E145" s="159"/>
      <c r="F145" s="159"/>
      <c r="G145" s="159"/>
      <c r="H145" s="159"/>
      <c r="I145" s="159"/>
      <c r="J145" s="159"/>
      <c r="K145" s="159"/>
      <c r="L145" s="159"/>
      <c r="M145" s="159"/>
      <c r="N145" s="159"/>
      <c r="O145" s="159"/>
      <c r="P145" s="159"/>
      <c r="Q145" s="193"/>
      <c r="R145" s="336" t="s">
        <v>371</v>
      </c>
      <c r="S145" s="159"/>
      <c r="T145" s="159"/>
      <c r="U145" s="159"/>
      <c r="V145" s="159"/>
      <c r="W145" s="159"/>
      <c r="X145" s="159"/>
      <c r="Y145" s="159"/>
      <c r="Z145" s="159"/>
      <c r="AA145" s="195"/>
      <c r="AB145" s="41"/>
      <c r="AC145" s="1"/>
      <c r="AD145" s="1"/>
      <c r="AE145" s="1"/>
      <c r="AF145" s="1"/>
      <c r="AG145" s="1"/>
      <c r="AH145" s="1"/>
      <c r="AI145" s="1"/>
      <c r="AJ145" s="1"/>
      <c r="AK145" s="1"/>
      <c r="AL145" s="1"/>
      <c r="AM145" s="1"/>
      <c r="AN145" s="1"/>
      <c r="AO145" s="1"/>
      <c r="AP145" s="1"/>
      <c r="AQ145" s="1"/>
      <c r="AR145" s="1"/>
      <c r="AS145" s="30"/>
    </row>
    <row r="146" ht="14.25" customHeight="1">
      <c r="A146" s="180"/>
      <c r="B146" s="288"/>
      <c r="C146" s="77" t="s">
        <v>288</v>
      </c>
      <c r="D146" s="78"/>
      <c r="E146" s="78"/>
      <c r="F146" s="78"/>
      <c r="G146" s="78"/>
      <c r="H146" s="78"/>
      <c r="I146" s="78"/>
      <c r="J146" s="78"/>
      <c r="K146" s="78"/>
      <c r="L146" s="78"/>
      <c r="M146" s="78"/>
      <c r="N146" s="78"/>
      <c r="O146" s="78"/>
      <c r="P146" s="78"/>
      <c r="Q146" s="118"/>
      <c r="R146" s="336" t="s">
        <v>361</v>
      </c>
      <c r="S146" s="159"/>
      <c r="T146" s="159"/>
      <c r="U146" s="159"/>
      <c r="V146" s="159"/>
      <c r="W146" s="159"/>
      <c r="X146" s="159"/>
      <c r="Y146" s="159"/>
      <c r="Z146" s="159"/>
      <c r="AA146" s="195"/>
      <c r="AB146" s="41"/>
      <c r="AC146" s="1"/>
      <c r="AD146" s="1"/>
      <c r="AE146" s="1"/>
      <c r="AF146" s="1"/>
      <c r="AG146" s="1"/>
      <c r="AH146" s="1"/>
      <c r="AI146" s="1"/>
      <c r="AJ146" s="1"/>
      <c r="AK146" s="1"/>
      <c r="AL146" s="1"/>
      <c r="AM146" s="1"/>
      <c r="AN146" s="1"/>
      <c r="AO146" s="1"/>
      <c r="AP146" s="1"/>
      <c r="AQ146" s="1"/>
      <c r="AR146" s="1"/>
      <c r="AS146" s="30"/>
    </row>
    <row r="147" ht="14.25" customHeight="1">
      <c r="A147" s="180"/>
      <c r="B147" s="288"/>
      <c r="C147" s="77" t="s">
        <v>289</v>
      </c>
      <c r="D147" s="78"/>
      <c r="E147" s="78"/>
      <c r="F147" s="78"/>
      <c r="G147" s="78"/>
      <c r="H147" s="78"/>
      <c r="I147" s="78"/>
      <c r="J147" s="78"/>
      <c r="K147" s="78"/>
      <c r="L147" s="78"/>
      <c r="M147" s="78"/>
      <c r="N147" s="78"/>
      <c r="O147" s="78"/>
      <c r="P147" s="78"/>
      <c r="Q147" s="118"/>
      <c r="R147" s="336" t="s">
        <v>371</v>
      </c>
      <c r="S147" s="159"/>
      <c r="T147" s="159"/>
      <c r="U147" s="159"/>
      <c r="V147" s="159"/>
      <c r="W147" s="159"/>
      <c r="X147" s="159"/>
      <c r="Y147" s="159"/>
      <c r="Z147" s="159"/>
      <c r="AA147" s="195"/>
      <c r="AB147" s="41"/>
      <c r="AC147" s="1"/>
      <c r="AD147" s="1"/>
      <c r="AE147" s="1"/>
      <c r="AF147" s="1"/>
      <c r="AG147" s="1"/>
      <c r="AH147" s="1"/>
      <c r="AI147" s="1"/>
      <c r="AJ147" s="1"/>
      <c r="AK147" s="1"/>
      <c r="AL147" s="1"/>
      <c r="AM147" s="1"/>
      <c r="AN147" s="1"/>
      <c r="AO147" s="1"/>
      <c r="AP147" s="1"/>
      <c r="AQ147" s="1"/>
      <c r="AR147" s="1"/>
      <c r="AS147" s="30"/>
    </row>
    <row r="148" ht="14.25" customHeight="1">
      <c r="A148" s="180"/>
      <c r="B148" s="288"/>
      <c r="C148" s="77" t="s">
        <v>389</v>
      </c>
      <c r="D148" s="78"/>
      <c r="E148" s="78"/>
      <c r="F148" s="78"/>
      <c r="G148" s="78"/>
      <c r="H148" s="78"/>
      <c r="I148" s="78"/>
      <c r="J148" s="78"/>
      <c r="K148" s="78"/>
      <c r="L148" s="78"/>
      <c r="M148" s="78"/>
      <c r="N148" s="78"/>
      <c r="O148" s="78"/>
      <c r="P148" s="78"/>
      <c r="Q148" s="118"/>
      <c r="R148" s="336" t="s">
        <v>52</v>
      </c>
      <c r="S148" s="159"/>
      <c r="T148" s="159"/>
      <c r="U148" s="159"/>
      <c r="V148" s="159"/>
      <c r="W148" s="159"/>
      <c r="X148" s="159"/>
      <c r="Y148" s="159"/>
      <c r="Z148" s="159"/>
      <c r="AA148" s="195"/>
      <c r="AB148" s="41"/>
      <c r="AC148" s="1"/>
      <c r="AD148" s="1"/>
      <c r="AE148" s="1"/>
      <c r="AF148" s="1"/>
      <c r="AG148" s="1"/>
      <c r="AH148" s="1"/>
      <c r="AI148" s="1"/>
      <c r="AJ148" s="1"/>
      <c r="AK148" s="1"/>
      <c r="AL148" s="1"/>
      <c r="AM148" s="1"/>
      <c r="AN148" s="1"/>
      <c r="AO148" s="1"/>
      <c r="AP148" s="1"/>
      <c r="AQ148" s="1"/>
      <c r="AR148" s="1"/>
      <c r="AS148" s="30"/>
    </row>
    <row r="149" ht="14.25" customHeight="1">
      <c r="A149" s="180"/>
      <c r="B149" s="288"/>
      <c r="C149" s="77" t="s">
        <v>291</v>
      </c>
      <c r="D149" s="78"/>
      <c r="E149" s="78"/>
      <c r="F149" s="78"/>
      <c r="G149" s="78"/>
      <c r="H149" s="78"/>
      <c r="I149" s="78"/>
      <c r="J149" s="78"/>
      <c r="K149" s="78"/>
      <c r="L149" s="78"/>
      <c r="M149" s="78"/>
      <c r="N149" s="78"/>
      <c r="O149" s="78"/>
      <c r="P149" s="78"/>
      <c r="Q149" s="118"/>
      <c r="R149" s="336" t="str">
        <f>IF('Ph I-Resource Requirements'!W117=FALSE,"Not selected to test","------")</f>
        <v>Not selected to test</v>
      </c>
      <c r="S149" s="159"/>
      <c r="T149" s="159"/>
      <c r="U149" s="159"/>
      <c r="V149" s="159"/>
      <c r="W149" s="159"/>
      <c r="X149" s="159"/>
      <c r="Y149" s="159"/>
      <c r="Z149" s="159"/>
      <c r="AA149" s="195"/>
      <c r="AB149" s="41"/>
      <c r="AC149" s="1"/>
      <c r="AD149" s="1"/>
      <c r="AE149" s="1"/>
      <c r="AF149" s="1"/>
      <c r="AG149" s="1"/>
      <c r="AH149" s="1"/>
      <c r="AI149" s="1"/>
      <c r="AJ149" s="1"/>
      <c r="AK149" s="1"/>
      <c r="AL149" s="1"/>
      <c r="AM149" s="1"/>
      <c r="AN149" s="1"/>
      <c r="AO149" s="1"/>
      <c r="AP149" s="1"/>
      <c r="AQ149" s="1"/>
      <c r="AR149" s="1"/>
      <c r="AS149" s="1"/>
    </row>
    <row r="150" ht="14.25" customHeight="1">
      <c r="A150" s="180"/>
      <c r="B150" s="288"/>
      <c r="C150" s="77" t="s">
        <v>292</v>
      </c>
      <c r="D150" s="78"/>
      <c r="E150" s="78"/>
      <c r="F150" s="78"/>
      <c r="G150" s="78"/>
      <c r="H150" s="78"/>
      <c r="I150" s="78"/>
      <c r="J150" s="78"/>
      <c r="K150" s="78"/>
      <c r="L150" s="78"/>
      <c r="M150" s="78"/>
      <c r="N150" s="78"/>
      <c r="O150" s="78"/>
      <c r="P150" s="78"/>
      <c r="Q150" s="118"/>
      <c r="R150" s="336" t="s">
        <v>52</v>
      </c>
      <c r="S150" s="159"/>
      <c r="T150" s="159"/>
      <c r="U150" s="159"/>
      <c r="V150" s="159"/>
      <c r="W150" s="159"/>
      <c r="X150" s="159"/>
      <c r="Y150" s="159"/>
      <c r="Z150" s="159"/>
      <c r="AA150" s="195"/>
      <c r="AB150" s="41"/>
      <c r="AC150" s="1"/>
      <c r="AD150" s="1"/>
      <c r="AE150" s="1"/>
      <c r="AF150" s="1"/>
      <c r="AG150" s="1"/>
      <c r="AH150" s="1"/>
      <c r="AI150" s="1"/>
      <c r="AJ150" s="1"/>
      <c r="AK150" s="1"/>
      <c r="AL150" s="1"/>
      <c r="AM150" s="1"/>
      <c r="AN150" s="1"/>
      <c r="AO150" s="1"/>
      <c r="AP150" s="1"/>
      <c r="AQ150" s="1"/>
      <c r="AR150" s="1"/>
      <c r="AS150" s="1"/>
    </row>
    <row r="151" ht="14.25" customHeight="1">
      <c r="A151" s="180"/>
      <c r="B151" s="288"/>
      <c r="C151" s="250" t="s">
        <v>293</v>
      </c>
      <c r="D151" s="141"/>
      <c r="E151" s="141"/>
      <c r="F151" s="141"/>
      <c r="G151" s="141"/>
      <c r="H151" s="141"/>
      <c r="I151" s="141"/>
      <c r="J151" s="141"/>
      <c r="K151" s="141"/>
      <c r="L151" s="141"/>
      <c r="M151" s="141"/>
      <c r="N151" s="141"/>
      <c r="O151" s="141"/>
      <c r="P151" s="141"/>
      <c r="Q151" s="190"/>
      <c r="R151" s="336" t="str">
        <f>IF('Ph I-Resource Requirements'!W119=FALSE,"Not selected to test","------")</f>
        <v>Not selected to test</v>
      </c>
      <c r="S151" s="159"/>
      <c r="T151" s="159"/>
      <c r="U151" s="159"/>
      <c r="V151" s="159"/>
      <c r="W151" s="159"/>
      <c r="X151" s="159"/>
      <c r="Y151" s="159"/>
      <c r="Z151" s="159"/>
      <c r="AA151" s="195"/>
      <c r="AB151" s="41"/>
      <c r="AC151" s="1"/>
      <c r="AD151" s="1"/>
      <c r="AE151" s="1"/>
      <c r="AF151" s="1"/>
      <c r="AG151" s="1"/>
      <c r="AH151" s="1"/>
      <c r="AI151" s="1"/>
      <c r="AJ151" s="1"/>
      <c r="AK151" s="1"/>
      <c r="AL151" s="1"/>
      <c r="AM151" s="1"/>
      <c r="AN151" s="1"/>
      <c r="AO151" s="1"/>
      <c r="AP151" s="1"/>
      <c r="AQ151" s="1"/>
      <c r="AR151" s="1"/>
      <c r="AS151" s="1"/>
    </row>
    <row r="152" ht="14.25" customHeight="1">
      <c r="A152" s="180"/>
      <c r="B152" s="288"/>
      <c r="C152" s="337" t="s">
        <v>294</v>
      </c>
      <c r="D152" s="3"/>
      <c r="E152" s="3"/>
      <c r="F152" s="3"/>
      <c r="G152" s="3"/>
      <c r="H152" s="3"/>
      <c r="I152" s="3"/>
      <c r="J152" s="3"/>
      <c r="K152" s="3"/>
      <c r="L152" s="3"/>
      <c r="M152" s="3"/>
      <c r="N152" s="3"/>
      <c r="O152" s="3"/>
      <c r="P152" s="3"/>
      <c r="Q152" s="3"/>
      <c r="R152" s="3"/>
      <c r="S152" s="3"/>
      <c r="T152" s="3"/>
      <c r="U152" s="3"/>
      <c r="V152" s="3"/>
      <c r="W152" s="3"/>
      <c r="X152" s="3"/>
      <c r="Y152" s="3"/>
      <c r="Z152" s="3"/>
      <c r="AA152" s="54"/>
      <c r="AB152" s="41"/>
      <c r="AC152" s="1"/>
      <c r="AD152" s="1"/>
      <c r="AE152" s="1"/>
      <c r="AF152" s="1"/>
      <c r="AG152" s="1"/>
      <c r="AH152" s="1"/>
      <c r="AI152" s="1"/>
      <c r="AJ152" s="1"/>
      <c r="AK152" s="1"/>
      <c r="AL152" s="1"/>
      <c r="AM152" s="1"/>
      <c r="AN152" s="1"/>
      <c r="AO152" s="1"/>
      <c r="AP152" s="1"/>
      <c r="AQ152" s="1"/>
      <c r="AR152" s="1"/>
      <c r="AS152" s="1"/>
    </row>
    <row r="153" ht="14.25" customHeight="1">
      <c r="A153" s="180"/>
      <c r="B153" s="288"/>
      <c r="C153" s="158" t="s">
        <v>295</v>
      </c>
      <c r="D153" s="159"/>
      <c r="E153" s="159"/>
      <c r="F153" s="159"/>
      <c r="G153" s="159"/>
      <c r="H153" s="159"/>
      <c r="I153" s="159"/>
      <c r="J153" s="159"/>
      <c r="K153" s="159"/>
      <c r="L153" s="159"/>
      <c r="M153" s="159"/>
      <c r="N153" s="159"/>
      <c r="O153" s="159"/>
      <c r="P153" s="159"/>
      <c r="Q153" s="193"/>
      <c r="R153" s="338" t="str">
        <f>IF('Ph I-Resource Requirements'!W122=FALSE,"Not selected to test","------")</f>
        <v>Not selected to test</v>
      </c>
      <c r="S153" s="159"/>
      <c r="T153" s="159"/>
      <c r="U153" s="159"/>
      <c r="V153" s="159"/>
      <c r="W153" s="159"/>
      <c r="X153" s="159"/>
      <c r="Y153" s="159"/>
      <c r="Z153" s="159"/>
      <c r="AA153" s="195"/>
      <c r="AB153" s="41"/>
      <c r="AC153" s="1"/>
      <c r="AD153" s="1"/>
      <c r="AE153" s="1"/>
      <c r="AF153" s="1"/>
      <c r="AG153" s="1"/>
      <c r="AH153" s="1"/>
      <c r="AI153" s="1"/>
      <c r="AJ153" s="1"/>
      <c r="AK153" s="1"/>
      <c r="AL153" s="1"/>
      <c r="AM153" s="1"/>
      <c r="AN153" s="1"/>
      <c r="AO153" s="1"/>
      <c r="AP153" s="1"/>
      <c r="AQ153" s="1"/>
      <c r="AR153" s="1"/>
      <c r="AS153" s="1"/>
    </row>
    <row r="154" ht="14.25" customHeight="1">
      <c r="A154" s="180"/>
      <c r="B154" s="288"/>
      <c r="C154" s="77" t="s">
        <v>296</v>
      </c>
      <c r="D154" s="78"/>
      <c r="E154" s="78"/>
      <c r="F154" s="78"/>
      <c r="G154" s="78"/>
      <c r="H154" s="78"/>
      <c r="I154" s="78"/>
      <c r="J154" s="78"/>
      <c r="K154" s="78"/>
      <c r="L154" s="78"/>
      <c r="M154" s="78"/>
      <c r="N154" s="78"/>
      <c r="O154" s="78"/>
      <c r="P154" s="78"/>
      <c r="Q154" s="118"/>
      <c r="R154" s="338" t="str">
        <f>IF('Ph I-Resource Requirements'!W123=FALSE,"Not selected to test","------")</f>
        <v>Not selected to test</v>
      </c>
      <c r="S154" s="159"/>
      <c r="T154" s="159"/>
      <c r="U154" s="159"/>
      <c r="V154" s="159"/>
      <c r="W154" s="159"/>
      <c r="X154" s="159"/>
      <c r="Y154" s="159"/>
      <c r="Z154" s="159"/>
      <c r="AA154" s="195"/>
      <c r="AB154" s="41"/>
      <c r="AC154" s="1"/>
      <c r="AD154" s="1"/>
      <c r="AE154" s="1"/>
      <c r="AF154" s="1"/>
      <c r="AG154" s="1"/>
      <c r="AH154" s="1"/>
      <c r="AI154" s="1"/>
      <c r="AJ154" s="1"/>
      <c r="AK154" s="1"/>
      <c r="AL154" s="1"/>
      <c r="AM154" s="1"/>
      <c r="AN154" s="1"/>
      <c r="AO154" s="1"/>
      <c r="AP154" s="1"/>
      <c r="AQ154" s="1"/>
      <c r="AR154" s="1"/>
      <c r="AS154" s="1"/>
    </row>
    <row r="155" ht="14.25" customHeight="1">
      <c r="A155" s="180"/>
      <c r="B155" s="288"/>
      <c r="C155" s="77" t="s">
        <v>297</v>
      </c>
      <c r="D155" s="78"/>
      <c r="E155" s="78"/>
      <c r="F155" s="78"/>
      <c r="G155" s="78"/>
      <c r="H155" s="78"/>
      <c r="I155" s="78"/>
      <c r="J155" s="78"/>
      <c r="K155" s="78"/>
      <c r="L155" s="78"/>
      <c r="M155" s="78"/>
      <c r="N155" s="78"/>
      <c r="O155" s="78"/>
      <c r="P155" s="78"/>
      <c r="Q155" s="118"/>
      <c r="R155" s="338" t="str">
        <f>IF('Ph I-Resource Requirements'!W124=FALSE,"Not selected to test","------")</f>
        <v>Not selected to test</v>
      </c>
      <c r="S155" s="159"/>
      <c r="T155" s="159"/>
      <c r="U155" s="159"/>
      <c r="V155" s="159"/>
      <c r="W155" s="159"/>
      <c r="X155" s="159"/>
      <c r="Y155" s="159"/>
      <c r="Z155" s="159"/>
      <c r="AA155" s="195"/>
      <c r="AB155" s="41"/>
      <c r="AC155" s="1"/>
      <c r="AD155" s="1"/>
      <c r="AE155" s="1"/>
      <c r="AF155" s="1"/>
      <c r="AG155" s="1"/>
      <c r="AH155" s="1"/>
      <c r="AI155" s="1"/>
      <c r="AJ155" s="1"/>
      <c r="AK155" s="1"/>
      <c r="AL155" s="1"/>
      <c r="AM155" s="1"/>
      <c r="AN155" s="1"/>
      <c r="AO155" s="1"/>
      <c r="AP155" s="1"/>
      <c r="AQ155" s="1"/>
      <c r="AR155" s="1"/>
      <c r="AS155" s="1"/>
    </row>
    <row r="156" ht="14.25" customHeight="1">
      <c r="A156" s="180"/>
      <c r="B156" s="288"/>
      <c r="C156" s="77" t="s">
        <v>298</v>
      </c>
      <c r="D156" s="78"/>
      <c r="E156" s="78"/>
      <c r="F156" s="78"/>
      <c r="G156" s="78"/>
      <c r="H156" s="78"/>
      <c r="I156" s="78"/>
      <c r="J156" s="78"/>
      <c r="K156" s="78"/>
      <c r="L156" s="78"/>
      <c r="M156" s="78"/>
      <c r="N156" s="78"/>
      <c r="O156" s="78"/>
      <c r="P156" s="78"/>
      <c r="Q156" s="118"/>
      <c r="R156" s="338" t="str">
        <f>IF('Ph I-Resource Requirements'!W125=FALSE,"Not selected to test","------")</f>
        <v>Not selected to test</v>
      </c>
      <c r="S156" s="159"/>
      <c r="T156" s="159"/>
      <c r="U156" s="159"/>
      <c r="V156" s="159"/>
      <c r="W156" s="159"/>
      <c r="X156" s="159"/>
      <c r="Y156" s="159"/>
      <c r="Z156" s="159"/>
      <c r="AA156" s="195"/>
      <c r="AB156" s="41"/>
      <c r="AC156" s="1"/>
      <c r="AD156" s="1"/>
      <c r="AE156" s="1"/>
      <c r="AF156" s="1"/>
      <c r="AG156" s="1"/>
      <c r="AH156" s="1"/>
      <c r="AI156" s="1"/>
      <c r="AJ156" s="1"/>
      <c r="AK156" s="1"/>
      <c r="AL156" s="1"/>
      <c r="AM156" s="1"/>
      <c r="AN156" s="1"/>
      <c r="AO156" s="1"/>
      <c r="AP156" s="1"/>
      <c r="AQ156" s="1"/>
      <c r="AR156" s="1"/>
      <c r="AS156" s="1"/>
    </row>
    <row r="157" ht="14.25" customHeight="1">
      <c r="A157" s="180"/>
      <c r="B157" s="288"/>
      <c r="C157" s="77" t="s">
        <v>299</v>
      </c>
      <c r="D157" s="78"/>
      <c r="E157" s="78"/>
      <c r="F157" s="78"/>
      <c r="G157" s="78"/>
      <c r="H157" s="78"/>
      <c r="I157" s="78"/>
      <c r="J157" s="78"/>
      <c r="K157" s="78"/>
      <c r="L157" s="78"/>
      <c r="M157" s="78"/>
      <c r="N157" s="78"/>
      <c r="O157" s="78"/>
      <c r="P157" s="78"/>
      <c r="Q157" s="118"/>
      <c r="R157" s="338" t="str">
        <f>IF('Ph I-Resource Requirements'!W126=FALSE,"Not selected to test","------")</f>
        <v>Not selected to test</v>
      </c>
      <c r="S157" s="159"/>
      <c r="T157" s="159"/>
      <c r="U157" s="159"/>
      <c r="V157" s="159"/>
      <c r="W157" s="159"/>
      <c r="X157" s="159"/>
      <c r="Y157" s="159"/>
      <c r="Z157" s="159"/>
      <c r="AA157" s="195"/>
      <c r="AB157" s="41"/>
      <c r="AC157" s="1"/>
      <c r="AD157" s="1"/>
      <c r="AE157" s="1"/>
      <c r="AF157" s="1"/>
      <c r="AG157" s="1"/>
      <c r="AH157" s="1"/>
      <c r="AI157" s="1"/>
      <c r="AJ157" s="1"/>
      <c r="AK157" s="1"/>
      <c r="AL157" s="1"/>
      <c r="AM157" s="1"/>
      <c r="AN157" s="1"/>
      <c r="AO157" s="1"/>
      <c r="AP157" s="1"/>
      <c r="AQ157" s="1"/>
      <c r="AR157" s="1"/>
      <c r="AS157" s="1"/>
    </row>
    <row r="158" ht="14.25" customHeight="1">
      <c r="A158" s="180"/>
      <c r="B158" s="288"/>
      <c r="C158" s="77" t="s">
        <v>300</v>
      </c>
      <c r="D158" s="78"/>
      <c r="E158" s="78"/>
      <c r="F158" s="78"/>
      <c r="G158" s="78"/>
      <c r="H158" s="78"/>
      <c r="I158" s="78"/>
      <c r="J158" s="78"/>
      <c r="K158" s="78"/>
      <c r="L158" s="78"/>
      <c r="M158" s="78"/>
      <c r="N158" s="78"/>
      <c r="O158" s="78"/>
      <c r="P158" s="78"/>
      <c r="Q158" s="118"/>
      <c r="R158" s="338" t="str">
        <f>IF('Ph I-Resource Requirements'!W127=FALSE,"Not selected to test","------")</f>
        <v>Not selected to test</v>
      </c>
      <c r="S158" s="159"/>
      <c r="T158" s="159"/>
      <c r="U158" s="159"/>
      <c r="V158" s="159"/>
      <c r="W158" s="159"/>
      <c r="X158" s="159"/>
      <c r="Y158" s="159"/>
      <c r="Z158" s="159"/>
      <c r="AA158" s="195"/>
      <c r="AB158" s="41"/>
      <c r="AC158" s="1"/>
      <c r="AD158" s="1"/>
      <c r="AE158" s="1"/>
      <c r="AF158" s="1"/>
      <c r="AG158" s="1"/>
      <c r="AH158" s="1"/>
      <c r="AI158" s="1"/>
      <c r="AJ158" s="1"/>
      <c r="AK158" s="1"/>
      <c r="AL158" s="1"/>
      <c r="AM158" s="1"/>
      <c r="AN158" s="1"/>
      <c r="AO158" s="1"/>
      <c r="AP158" s="1"/>
      <c r="AQ158" s="1"/>
      <c r="AR158" s="1"/>
      <c r="AS158" s="1"/>
    </row>
    <row r="159" ht="14.25" customHeight="1">
      <c r="A159" s="180"/>
      <c r="B159" s="288"/>
      <c r="C159" s="250" t="s">
        <v>96</v>
      </c>
      <c r="D159" s="141"/>
      <c r="E159" s="141"/>
      <c r="F159" s="141"/>
      <c r="G159" s="141"/>
      <c r="H159" s="141"/>
      <c r="I159" s="141"/>
      <c r="J159" s="141"/>
      <c r="K159" s="141"/>
      <c r="L159" s="141"/>
      <c r="M159" s="141"/>
      <c r="N159" s="141"/>
      <c r="O159" s="141"/>
      <c r="P159" s="141"/>
      <c r="Q159" s="190"/>
      <c r="R159" s="338" t="str">
        <f>IF('Ph I-Resource Requirements'!W128=FALSE,"Not selected to test","------")</f>
        <v>Not selected to test</v>
      </c>
      <c r="S159" s="159"/>
      <c r="T159" s="159"/>
      <c r="U159" s="159"/>
      <c r="V159" s="159"/>
      <c r="W159" s="159"/>
      <c r="X159" s="159"/>
      <c r="Y159" s="159"/>
      <c r="Z159" s="159"/>
      <c r="AA159" s="195"/>
      <c r="AB159" s="41"/>
      <c r="AC159" s="1"/>
      <c r="AD159" s="1"/>
      <c r="AE159" s="1"/>
      <c r="AF159" s="1"/>
      <c r="AG159" s="1"/>
      <c r="AH159" s="1"/>
      <c r="AI159" s="1"/>
      <c r="AJ159" s="1"/>
      <c r="AK159" s="1"/>
      <c r="AL159" s="1"/>
      <c r="AM159" s="1"/>
      <c r="AN159" s="1"/>
      <c r="AO159" s="1"/>
      <c r="AP159" s="1"/>
      <c r="AQ159" s="1"/>
      <c r="AR159" s="1"/>
      <c r="AS159" s="1"/>
    </row>
    <row r="160" ht="14.25" customHeight="1">
      <c r="A160" s="180"/>
      <c r="B160" s="288"/>
      <c r="C160" s="143" t="s">
        <v>372</v>
      </c>
      <c r="D160" s="8"/>
      <c r="E160" s="8"/>
      <c r="F160" s="8"/>
      <c r="G160" s="128"/>
      <c r="H160" s="144" t="str">
        <f>IF('Ph I-Resource Requirements'!G129=0, "Not selected to test", 'Ph I-Resource Requirements'!G129)</f>
        <v>Not selected to test</v>
      </c>
      <c r="I160" s="8"/>
      <c r="J160" s="8"/>
      <c r="K160" s="8"/>
      <c r="L160" s="8"/>
      <c r="M160" s="8"/>
      <c r="N160" s="8"/>
      <c r="O160" s="8"/>
      <c r="P160" s="8"/>
      <c r="Q160" s="8"/>
      <c r="R160" s="8"/>
      <c r="S160" s="8"/>
      <c r="T160" s="8"/>
      <c r="U160" s="8"/>
      <c r="V160" s="8"/>
      <c r="W160" s="8"/>
      <c r="X160" s="8"/>
      <c r="Y160" s="8"/>
      <c r="Z160" s="8"/>
      <c r="AA160" s="55"/>
      <c r="AB160" s="41"/>
      <c r="AC160" s="1"/>
      <c r="AD160" s="1"/>
      <c r="AE160" s="1"/>
      <c r="AF160" s="1"/>
      <c r="AG160" s="1"/>
      <c r="AH160" s="1"/>
      <c r="AI160" s="1"/>
      <c r="AJ160" s="1"/>
      <c r="AK160" s="1"/>
      <c r="AL160" s="1"/>
      <c r="AM160" s="1"/>
      <c r="AN160" s="1"/>
      <c r="AO160" s="1"/>
      <c r="AP160" s="1"/>
      <c r="AQ160" s="1"/>
      <c r="AR160" s="1"/>
      <c r="AS160" s="1"/>
    </row>
    <row r="161" ht="14.25" customHeight="1">
      <c r="A161" s="180"/>
      <c r="B161" s="288"/>
      <c r="C161" s="14"/>
      <c r="D161" s="15"/>
      <c r="E161" s="15"/>
      <c r="F161" s="15"/>
      <c r="G161" s="104"/>
      <c r="H161" s="105"/>
      <c r="I161" s="15"/>
      <c r="J161" s="15"/>
      <c r="K161" s="15"/>
      <c r="L161" s="15"/>
      <c r="M161" s="15"/>
      <c r="N161" s="15"/>
      <c r="O161" s="15"/>
      <c r="P161" s="15"/>
      <c r="Q161" s="15"/>
      <c r="R161" s="15"/>
      <c r="S161" s="15"/>
      <c r="T161" s="15"/>
      <c r="U161" s="15"/>
      <c r="V161" s="15"/>
      <c r="W161" s="15"/>
      <c r="X161" s="15"/>
      <c r="Y161" s="15"/>
      <c r="Z161" s="15"/>
      <c r="AA161" s="57"/>
      <c r="AB161" s="41"/>
      <c r="AC161" s="1"/>
      <c r="AD161" s="1"/>
      <c r="AE161" s="1"/>
      <c r="AF161" s="1"/>
      <c r="AG161" s="1"/>
      <c r="AH161" s="1"/>
      <c r="AI161" s="1"/>
      <c r="AJ161" s="1"/>
      <c r="AK161" s="1"/>
      <c r="AL161" s="1"/>
      <c r="AM161" s="1"/>
      <c r="AN161" s="1"/>
      <c r="AO161" s="1"/>
      <c r="AP161" s="1"/>
      <c r="AQ161" s="1"/>
      <c r="AR161" s="1"/>
      <c r="AS161" s="1"/>
    </row>
    <row r="162" ht="14.25" customHeight="1">
      <c r="A162" s="180"/>
      <c r="B162" s="37"/>
      <c r="C162" s="285" t="s">
        <v>390</v>
      </c>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54"/>
      <c r="AB162" s="39"/>
      <c r="AC162" s="1"/>
      <c r="AD162" s="1"/>
      <c r="AE162" s="1"/>
      <c r="AF162" s="1"/>
      <c r="AG162" s="1"/>
      <c r="AH162" s="1"/>
      <c r="AI162" s="1"/>
      <c r="AJ162" s="1"/>
      <c r="AK162" s="1"/>
      <c r="AL162" s="1"/>
      <c r="AM162" s="1"/>
      <c r="AN162" s="1"/>
      <c r="AO162" s="1"/>
      <c r="AP162" s="1"/>
      <c r="AQ162" s="1"/>
      <c r="AR162" s="1"/>
      <c r="AS162" s="1"/>
    </row>
    <row r="163" ht="14.25" customHeight="1">
      <c r="A163" s="180"/>
      <c r="B163" s="37"/>
      <c r="C163" s="286"/>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6"/>
      <c r="AB163" s="39"/>
      <c r="AC163" s="1"/>
      <c r="AD163" s="1"/>
      <c r="AE163" s="1"/>
      <c r="AF163" s="1"/>
      <c r="AG163" s="1"/>
      <c r="AH163" s="1"/>
      <c r="AI163" s="1"/>
      <c r="AJ163" s="1"/>
      <c r="AK163" s="1"/>
      <c r="AL163" s="1"/>
      <c r="AM163" s="1"/>
      <c r="AN163" s="1"/>
      <c r="AO163" s="1"/>
      <c r="AP163" s="1"/>
      <c r="AQ163" s="1"/>
      <c r="AR163" s="1"/>
      <c r="AS163" s="1"/>
    </row>
    <row r="164" ht="14.25" customHeight="1">
      <c r="A164" s="180"/>
      <c r="B164" s="40"/>
      <c r="C164" s="273" t="s">
        <v>307</v>
      </c>
      <c r="D164" s="144" t="s">
        <v>391</v>
      </c>
      <c r="E164" s="8"/>
      <c r="F164" s="8"/>
      <c r="G164" s="8"/>
      <c r="H164" s="8"/>
      <c r="I164" s="8"/>
      <c r="J164" s="8"/>
      <c r="K164" s="8"/>
      <c r="L164" s="8"/>
      <c r="M164" s="128"/>
      <c r="N164" s="129" t="s">
        <v>392</v>
      </c>
      <c r="O164" s="8"/>
      <c r="P164" s="8"/>
      <c r="Q164" s="8"/>
      <c r="R164" s="8"/>
      <c r="S164" s="8"/>
      <c r="T164" s="8"/>
      <c r="U164" s="8"/>
      <c r="V164" s="8"/>
      <c r="W164" s="8"/>
      <c r="X164" s="8"/>
      <c r="Y164" s="8"/>
      <c r="Z164" s="8"/>
      <c r="AA164" s="55"/>
      <c r="AB164" s="39"/>
      <c r="AC164" s="1"/>
      <c r="AD164" s="1"/>
      <c r="AE164" s="1"/>
      <c r="AF164" s="1"/>
      <c r="AG164" s="1"/>
      <c r="AH164" s="1"/>
      <c r="AI164" s="1"/>
      <c r="AJ164" s="1"/>
      <c r="AK164" s="1"/>
      <c r="AL164" s="1"/>
      <c r="AM164" s="1"/>
      <c r="AN164" s="1"/>
      <c r="AO164" s="1"/>
      <c r="AP164" s="1"/>
      <c r="AQ164" s="1"/>
      <c r="AR164" s="1"/>
      <c r="AS164" s="1"/>
    </row>
    <row r="165" ht="14.25" customHeight="1">
      <c r="A165" s="180"/>
      <c r="B165" s="40"/>
      <c r="C165" s="275"/>
      <c r="D165" s="97"/>
      <c r="M165" s="96"/>
      <c r="N165" s="97"/>
      <c r="AA165" s="56"/>
      <c r="AB165" s="39"/>
      <c r="AC165" s="1"/>
      <c r="AD165" s="1"/>
      <c r="AE165" s="1"/>
      <c r="AF165" s="1"/>
      <c r="AG165" s="1"/>
      <c r="AH165" s="1"/>
      <c r="AI165" s="1"/>
      <c r="AJ165" s="1"/>
      <c r="AK165" s="1"/>
      <c r="AL165" s="1"/>
      <c r="AM165" s="1"/>
      <c r="AN165" s="1"/>
      <c r="AO165" s="1"/>
      <c r="AP165" s="1"/>
      <c r="AQ165" s="1"/>
      <c r="AR165" s="1"/>
      <c r="AS165" s="1"/>
    </row>
    <row r="166" ht="14.25" customHeight="1">
      <c r="A166" s="180"/>
      <c r="B166" s="40"/>
      <c r="C166" s="276"/>
      <c r="D166" s="101"/>
      <c r="E166" s="99"/>
      <c r="F166" s="99"/>
      <c r="G166" s="99"/>
      <c r="H166" s="99"/>
      <c r="I166" s="99"/>
      <c r="J166" s="99"/>
      <c r="K166" s="99"/>
      <c r="L166" s="99"/>
      <c r="M166" s="100"/>
      <c r="N166" s="101"/>
      <c r="O166" s="99"/>
      <c r="P166" s="99"/>
      <c r="Q166" s="99"/>
      <c r="R166" s="99"/>
      <c r="S166" s="99"/>
      <c r="T166" s="99"/>
      <c r="U166" s="99"/>
      <c r="V166" s="99"/>
      <c r="W166" s="99"/>
      <c r="X166" s="99"/>
      <c r="Y166" s="99"/>
      <c r="Z166" s="99"/>
      <c r="AA166" s="102"/>
      <c r="AB166" s="39"/>
      <c r="AC166" s="1"/>
      <c r="AD166" s="1"/>
      <c r="AE166" s="1"/>
      <c r="AF166" s="1"/>
      <c r="AG166" s="1"/>
      <c r="AH166" s="1"/>
      <c r="AI166" s="1"/>
      <c r="AJ166" s="1"/>
      <c r="AK166" s="1"/>
      <c r="AL166" s="1"/>
      <c r="AM166" s="1"/>
      <c r="AN166" s="1"/>
      <c r="AO166" s="1"/>
      <c r="AP166" s="1"/>
      <c r="AQ166" s="1"/>
      <c r="AR166" s="1"/>
      <c r="AS166" s="1"/>
    </row>
    <row r="167" ht="14.25" customHeight="1">
      <c r="A167" s="180"/>
      <c r="B167" s="40"/>
      <c r="C167" s="277" t="s">
        <v>310</v>
      </c>
      <c r="D167" s="302" t="s">
        <v>393</v>
      </c>
      <c r="E167" s="92"/>
      <c r="F167" s="92"/>
      <c r="G167" s="92"/>
      <c r="H167" s="92"/>
      <c r="I167" s="92"/>
      <c r="J167" s="92"/>
      <c r="K167" s="92"/>
      <c r="L167" s="92"/>
      <c r="M167" s="93"/>
      <c r="N167" s="94" t="s">
        <v>394</v>
      </c>
      <c r="O167" s="92"/>
      <c r="P167" s="92"/>
      <c r="Q167" s="92"/>
      <c r="R167" s="92"/>
      <c r="S167" s="92"/>
      <c r="T167" s="92"/>
      <c r="U167" s="92"/>
      <c r="V167" s="92"/>
      <c r="W167" s="92"/>
      <c r="X167" s="92"/>
      <c r="Y167" s="92"/>
      <c r="Z167" s="92"/>
      <c r="AA167" s="95"/>
      <c r="AB167" s="39"/>
      <c r="AC167" s="1"/>
      <c r="AD167" s="1"/>
      <c r="AE167" s="1"/>
      <c r="AF167" s="1"/>
      <c r="AG167" s="1"/>
      <c r="AH167" s="1"/>
      <c r="AI167" s="1"/>
      <c r="AJ167" s="1"/>
      <c r="AK167" s="1"/>
      <c r="AL167" s="1"/>
      <c r="AM167" s="1"/>
      <c r="AN167" s="1"/>
      <c r="AO167" s="1"/>
      <c r="AP167" s="1"/>
      <c r="AQ167" s="1"/>
      <c r="AR167" s="1"/>
      <c r="AS167" s="1"/>
    </row>
    <row r="168" ht="14.25" customHeight="1">
      <c r="A168" s="180"/>
      <c r="B168" s="40"/>
      <c r="C168" s="275"/>
      <c r="D168" s="97"/>
      <c r="M168" s="96"/>
      <c r="N168" s="97"/>
      <c r="AA168" s="56"/>
      <c r="AB168" s="39"/>
      <c r="AC168" s="1"/>
      <c r="AD168" s="1"/>
      <c r="AE168" s="1"/>
      <c r="AF168" s="1"/>
      <c r="AG168" s="1"/>
      <c r="AH168" s="1"/>
      <c r="AI168" s="1"/>
      <c r="AJ168" s="1"/>
      <c r="AK168" s="1"/>
      <c r="AL168" s="1"/>
      <c r="AM168" s="1"/>
      <c r="AN168" s="1"/>
      <c r="AO168" s="1"/>
      <c r="AP168" s="1"/>
      <c r="AQ168" s="1"/>
      <c r="AR168" s="1"/>
      <c r="AS168" s="1"/>
    </row>
    <row r="169" ht="14.25" customHeight="1">
      <c r="A169" s="180"/>
      <c r="B169" s="40"/>
      <c r="C169" s="276"/>
      <c r="D169" s="101"/>
      <c r="E169" s="99"/>
      <c r="F169" s="99"/>
      <c r="G169" s="99"/>
      <c r="H169" s="99"/>
      <c r="I169" s="99"/>
      <c r="J169" s="99"/>
      <c r="K169" s="99"/>
      <c r="L169" s="99"/>
      <c r="M169" s="100"/>
      <c r="N169" s="101"/>
      <c r="O169" s="99"/>
      <c r="P169" s="99"/>
      <c r="Q169" s="99"/>
      <c r="R169" s="99"/>
      <c r="S169" s="99"/>
      <c r="T169" s="99"/>
      <c r="U169" s="99"/>
      <c r="V169" s="99"/>
      <c r="W169" s="99"/>
      <c r="X169" s="99"/>
      <c r="Y169" s="99"/>
      <c r="Z169" s="99"/>
      <c r="AA169" s="102"/>
      <c r="AB169" s="39"/>
      <c r="AC169" s="1"/>
      <c r="AD169" s="1"/>
      <c r="AE169" s="1"/>
      <c r="AF169" s="1"/>
      <c r="AG169" s="1"/>
      <c r="AH169" s="1"/>
      <c r="AI169" s="1"/>
      <c r="AJ169" s="1"/>
      <c r="AK169" s="1"/>
      <c r="AL169" s="1"/>
      <c r="AM169" s="1"/>
      <c r="AN169" s="1"/>
      <c r="AO169" s="1"/>
      <c r="AP169" s="1"/>
      <c r="AQ169" s="1"/>
      <c r="AR169" s="1"/>
      <c r="AS169" s="1"/>
    </row>
    <row r="170" ht="14.25" customHeight="1">
      <c r="A170" s="180"/>
      <c r="B170" s="40"/>
      <c r="C170" s="277" t="s">
        <v>313</v>
      </c>
      <c r="D170" s="302" t="s">
        <v>395</v>
      </c>
      <c r="E170" s="92"/>
      <c r="F170" s="92"/>
      <c r="G170" s="92"/>
      <c r="H170" s="92"/>
      <c r="I170" s="92"/>
      <c r="J170" s="92"/>
      <c r="K170" s="92"/>
      <c r="L170" s="92"/>
      <c r="M170" s="93"/>
      <c r="N170" s="94" t="s">
        <v>396</v>
      </c>
      <c r="O170" s="92"/>
      <c r="P170" s="92"/>
      <c r="Q170" s="92"/>
      <c r="R170" s="92"/>
      <c r="S170" s="92"/>
      <c r="T170" s="92"/>
      <c r="U170" s="92"/>
      <c r="V170" s="92"/>
      <c r="W170" s="92"/>
      <c r="X170" s="92"/>
      <c r="Y170" s="92"/>
      <c r="Z170" s="92"/>
      <c r="AA170" s="95"/>
      <c r="AB170" s="39"/>
      <c r="AC170" s="1"/>
      <c r="AD170" s="1"/>
      <c r="AE170" s="1"/>
      <c r="AF170" s="1"/>
      <c r="AG170" s="1"/>
      <c r="AH170" s="1"/>
      <c r="AI170" s="1"/>
      <c r="AJ170" s="1"/>
      <c r="AK170" s="1"/>
      <c r="AL170" s="1"/>
      <c r="AM170" s="1"/>
      <c r="AN170" s="1"/>
      <c r="AO170" s="1"/>
      <c r="AP170" s="1"/>
      <c r="AQ170" s="1"/>
      <c r="AR170" s="1"/>
      <c r="AS170" s="1"/>
    </row>
    <row r="171" ht="14.25" customHeight="1">
      <c r="A171" s="180"/>
      <c r="B171" s="40"/>
      <c r="C171" s="275"/>
      <c r="D171" s="97"/>
      <c r="M171" s="96"/>
      <c r="N171" s="97"/>
      <c r="AA171" s="56"/>
      <c r="AB171" s="39"/>
      <c r="AC171" s="1"/>
      <c r="AD171" s="1"/>
      <c r="AE171" s="1"/>
      <c r="AF171" s="1"/>
      <c r="AG171" s="1"/>
      <c r="AH171" s="1"/>
      <c r="AI171" s="1"/>
      <c r="AJ171" s="1"/>
      <c r="AK171" s="1"/>
      <c r="AL171" s="1"/>
      <c r="AM171" s="1"/>
      <c r="AN171" s="1"/>
      <c r="AO171" s="1"/>
      <c r="AP171" s="1"/>
      <c r="AQ171" s="1"/>
      <c r="AR171" s="1"/>
      <c r="AS171" s="1"/>
    </row>
    <row r="172" ht="48.75" customHeight="1">
      <c r="A172" s="180"/>
      <c r="B172" s="40"/>
      <c r="C172" s="276"/>
      <c r="D172" s="101"/>
      <c r="E172" s="99"/>
      <c r="F172" s="99"/>
      <c r="G172" s="99"/>
      <c r="H172" s="99"/>
      <c r="I172" s="99"/>
      <c r="J172" s="99"/>
      <c r="K172" s="99"/>
      <c r="L172" s="99"/>
      <c r="M172" s="100"/>
      <c r="N172" s="101"/>
      <c r="O172" s="99"/>
      <c r="P172" s="99"/>
      <c r="Q172" s="99"/>
      <c r="R172" s="99"/>
      <c r="S172" s="99"/>
      <c r="T172" s="99"/>
      <c r="U172" s="99"/>
      <c r="V172" s="99"/>
      <c r="W172" s="99"/>
      <c r="X172" s="99"/>
      <c r="Y172" s="99"/>
      <c r="Z172" s="99"/>
      <c r="AA172" s="102"/>
      <c r="AB172" s="39"/>
      <c r="AC172" s="1"/>
      <c r="AD172" s="1"/>
      <c r="AE172" s="1"/>
      <c r="AF172" s="1"/>
      <c r="AG172" s="1"/>
      <c r="AH172" s="1"/>
      <c r="AI172" s="1"/>
      <c r="AJ172" s="1"/>
      <c r="AK172" s="1"/>
      <c r="AL172" s="1"/>
      <c r="AM172" s="1"/>
      <c r="AN172" s="1"/>
      <c r="AO172" s="1"/>
      <c r="AP172" s="1"/>
      <c r="AQ172" s="1"/>
      <c r="AR172" s="1"/>
      <c r="AS172" s="1"/>
    </row>
    <row r="173" ht="14.25" customHeight="1">
      <c r="A173" s="180"/>
      <c r="B173" s="40"/>
      <c r="C173" s="277" t="s">
        <v>397</v>
      </c>
      <c r="D173" s="302" t="s">
        <v>398</v>
      </c>
      <c r="E173" s="92"/>
      <c r="F173" s="92"/>
      <c r="G173" s="92"/>
      <c r="H173" s="92"/>
      <c r="I173" s="92"/>
      <c r="J173" s="92"/>
      <c r="K173" s="92"/>
      <c r="L173" s="92"/>
      <c r="M173" s="93"/>
      <c r="N173" s="94" t="s">
        <v>399</v>
      </c>
      <c r="O173" s="92"/>
      <c r="P173" s="92"/>
      <c r="Q173" s="92"/>
      <c r="R173" s="92"/>
      <c r="S173" s="92"/>
      <c r="T173" s="92"/>
      <c r="U173" s="92"/>
      <c r="V173" s="92"/>
      <c r="W173" s="92"/>
      <c r="X173" s="92"/>
      <c r="Y173" s="92"/>
      <c r="Z173" s="92"/>
      <c r="AA173" s="95"/>
      <c r="AB173" s="39"/>
      <c r="AC173" s="1"/>
      <c r="AD173" s="1"/>
      <c r="AE173" s="1"/>
      <c r="AF173" s="1"/>
      <c r="AG173" s="1"/>
      <c r="AH173" s="1"/>
      <c r="AI173" s="1"/>
      <c r="AJ173" s="1"/>
      <c r="AK173" s="1"/>
      <c r="AL173" s="1"/>
      <c r="AM173" s="1"/>
      <c r="AN173" s="1"/>
      <c r="AO173" s="1"/>
      <c r="AP173" s="1"/>
      <c r="AQ173" s="1"/>
      <c r="AR173" s="1"/>
      <c r="AS173" s="1"/>
    </row>
    <row r="174" ht="14.25" customHeight="1">
      <c r="A174" s="180"/>
      <c r="B174" s="40"/>
      <c r="C174" s="275"/>
      <c r="D174" s="97"/>
      <c r="M174" s="96"/>
      <c r="N174" s="97"/>
      <c r="AA174" s="56"/>
      <c r="AB174" s="39"/>
      <c r="AC174" s="1"/>
      <c r="AD174" s="1"/>
      <c r="AE174" s="1"/>
      <c r="AF174" s="1"/>
      <c r="AG174" s="1"/>
      <c r="AH174" s="1"/>
      <c r="AI174" s="1"/>
      <c r="AJ174" s="1"/>
      <c r="AK174" s="1"/>
      <c r="AL174" s="1"/>
      <c r="AM174" s="1"/>
      <c r="AN174" s="1"/>
      <c r="AO174" s="1"/>
      <c r="AP174" s="1"/>
      <c r="AQ174" s="1"/>
      <c r="AR174" s="1"/>
      <c r="AS174" s="1"/>
    </row>
    <row r="175" ht="34.5" customHeight="1">
      <c r="A175" s="180"/>
      <c r="B175" s="40"/>
      <c r="C175" s="276"/>
      <c r="D175" s="101"/>
      <c r="E175" s="99"/>
      <c r="F175" s="99"/>
      <c r="G175" s="99"/>
      <c r="H175" s="99"/>
      <c r="I175" s="99"/>
      <c r="J175" s="99"/>
      <c r="K175" s="99"/>
      <c r="L175" s="99"/>
      <c r="M175" s="100"/>
      <c r="N175" s="101"/>
      <c r="O175" s="99"/>
      <c r="P175" s="99"/>
      <c r="Q175" s="99"/>
      <c r="R175" s="99"/>
      <c r="S175" s="99"/>
      <c r="T175" s="99"/>
      <c r="U175" s="99"/>
      <c r="V175" s="99"/>
      <c r="W175" s="99"/>
      <c r="X175" s="99"/>
      <c r="Y175" s="99"/>
      <c r="Z175" s="99"/>
      <c r="AA175" s="102"/>
      <c r="AB175" s="39"/>
      <c r="AC175" s="1"/>
      <c r="AD175" s="1"/>
      <c r="AE175" s="1"/>
      <c r="AF175" s="1"/>
      <c r="AG175" s="1"/>
      <c r="AH175" s="1"/>
      <c r="AI175" s="1"/>
      <c r="AJ175" s="1"/>
      <c r="AK175" s="1"/>
      <c r="AL175" s="1"/>
      <c r="AM175" s="1"/>
      <c r="AN175" s="1"/>
      <c r="AO175" s="1"/>
      <c r="AP175" s="1"/>
      <c r="AQ175" s="1"/>
      <c r="AR175" s="1"/>
      <c r="AS175" s="1"/>
    </row>
    <row r="176" ht="14.25" customHeight="1">
      <c r="A176" s="180"/>
      <c r="B176" s="40"/>
      <c r="C176" s="277" t="s">
        <v>400</v>
      </c>
      <c r="D176" s="302" t="s">
        <v>401</v>
      </c>
      <c r="E176" s="92"/>
      <c r="F176" s="92"/>
      <c r="G176" s="92"/>
      <c r="H176" s="92"/>
      <c r="I176" s="92"/>
      <c r="J176" s="92"/>
      <c r="K176" s="92"/>
      <c r="L176" s="92"/>
      <c r="M176" s="93"/>
      <c r="N176" s="94" t="s">
        <v>402</v>
      </c>
      <c r="O176" s="92"/>
      <c r="P176" s="92"/>
      <c r="Q176" s="92"/>
      <c r="R176" s="92"/>
      <c r="S176" s="92"/>
      <c r="T176" s="92"/>
      <c r="U176" s="92"/>
      <c r="V176" s="92"/>
      <c r="W176" s="92"/>
      <c r="X176" s="92"/>
      <c r="Y176" s="92"/>
      <c r="Z176" s="92"/>
      <c r="AA176" s="95"/>
      <c r="AB176" s="39"/>
      <c r="AC176" s="1"/>
      <c r="AD176" s="1"/>
      <c r="AE176" s="1"/>
      <c r="AF176" s="1"/>
      <c r="AG176" s="1"/>
      <c r="AH176" s="1"/>
      <c r="AI176" s="1"/>
      <c r="AJ176" s="1"/>
      <c r="AK176" s="1"/>
      <c r="AL176" s="1"/>
      <c r="AM176" s="1"/>
      <c r="AN176" s="1"/>
      <c r="AO176" s="1"/>
      <c r="AP176" s="1"/>
      <c r="AQ176" s="1"/>
      <c r="AR176" s="1"/>
      <c r="AS176" s="1"/>
    </row>
    <row r="177" ht="14.25" customHeight="1">
      <c r="A177" s="180"/>
      <c r="B177" s="40"/>
      <c r="C177" s="275"/>
      <c r="D177" s="97"/>
      <c r="M177" s="96"/>
      <c r="N177" s="97"/>
      <c r="AA177" s="56"/>
      <c r="AB177" s="39"/>
      <c r="AC177" s="1"/>
      <c r="AD177" s="1"/>
      <c r="AE177" s="1"/>
      <c r="AF177" s="1"/>
      <c r="AG177" s="1"/>
      <c r="AH177" s="1"/>
      <c r="AI177" s="1"/>
      <c r="AJ177" s="1"/>
      <c r="AK177" s="1"/>
      <c r="AL177" s="1"/>
      <c r="AM177" s="1"/>
      <c r="AN177" s="1"/>
      <c r="AO177" s="1"/>
      <c r="AP177" s="1"/>
      <c r="AQ177" s="1"/>
      <c r="AR177" s="1"/>
      <c r="AS177" s="1"/>
    </row>
    <row r="178" ht="14.25" customHeight="1">
      <c r="A178" s="180"/>
      <c r="B178" s="40"/>
      <c r="C178" s="276"/>
      <c r="D178" s="101"/>
      <c r="E178" s="99"/>
      <c r="F178" s="99"/>
      <c r="G178" s="99"/>
      <c r="H178" s="99"/>
      <c r="I178" s="99"/>
      <c r="J178" s="99"/>
      <c r="K178" s="99"/>
      <c r="L178" s="99"/>
      <c r="M178" s="100"/>
      <c r="N178" s="101"/>
      <c r="O178" s="99"/>
      <c r="P178" s="99"/>
      <c r="Q178" s="99"/>
      <c r="R178" s="99"/>
      <c r="S178" s="99"/>
      <c r="T178" s="99"/>
      <c r="U178" s="99"/>
      <c r="V178" s="99"/>
      <c r="W178" s="99"/>
      <c r="X178" s="99"/>
      <c r="Y178" s="99"/>
      <c r="Z178" s="99"/>
      <c r="AA178" s="102"/>
      <c r="AB178" s="39"/>
      <c r="AC178" s="1"/>
      <c r="AD178" s="1"/>
      <c r="AE178" s="1"/>
      <c r="AF178" s="1"/>
      <c r="AG178" s="1"/>
      <c r="AH178" s="1"/>
      <c r="AI178" s="1"/>
      <c r="AJ178" s="1"/>
      <c r="AK178" s="1"/>
      <c r="AL178" s="1"/>
      <c r="AM178" s="1"/>
      <c r="AN178" s="1"/>
      <c r="AO178" s="1"/>
      <c r="AP178" s="1"/>
      <c r="AQ178" s="1"/>
      <c r="AR178" s="1"/>
      <c r="AS178" s="1"/>
    </row>
    <row r="179" ht="14.25" customHeight="1">
      <c r="A179" s="180"/>
      <c r="B179" s="40"/>
      <c r="C179" s="277" t="s">
        <v>403</v>
      </c>
      <c r="D179" s="302" t="s">
        <v>404</v>
      </c>
      <c r="E179" s="92"/>
      <c r="F179" s="92"/>
      <c r="G179" s="92"/>
      <c r="H179" s="92"/>
      <c r="I179" s="92"/>
      <c r="J179" s="92"/>
      <c r="K179" s="92"/>
      <c r="L179" s="92"/>
      <c r="M179" s="93"/>
      <c r="N179" s="94" t="s">
        <v>405</v>
      </c>
      <c r="O179" s="92"/>
      <c r="P179" s="92"/>
      <c r="Q179" s="92"/>
      <c r="R179" s="92"/>
      <c r="S179" s="92"/>
      <c r="T179" s="92"/>
      <c r="U179" s="92"/>
      <c r="V179" s="92"/>
      <c r="W179" s="92"/>
      <c r="X179" s="92"/>
      <c r="Y179" s="92"/>
      <c r="Z179" s="92"/>
      <c r="AA179" s="95"/>
      <c r="AB179" s="39"/>
      <c r="AC179" s="1"/>
      <c r="AD179" s="1"/>
      <c r="AE179" s="1"/>
      <c r="AF179" s="1"/>
      <c r="AG179" s="1"/>
      <c r="AH179" s="1"/>
      <c r="AI179" s="1"/>
      <c r="AJ179" s="1"/>
      <c r="AK179" s="1"/>
      <c r="AL179" s="1"/>
      <c r="AM179" s="1"/>
      <c r="AN179" s="1"/>
      <c r="AO179" s="1"/>
      <c r="AP179" s="1"/>
      <c r="AQ179" s="1"/>
      <c r="AR179" s="1"/>
      <c r="AS179" s="1"/>
    </row>
    <row r="180" ht="14.25" customHeight="1">
      <c r="A180" s="180"/>
      <c r="B180" s="40"/>
      <c r="C180" s="275"/>
      <c r="D180" s="97"/>
      <c r="M180" s="96"/>
      <c r="N180" s="97"/>
      <c r="AA180" s="56"/>
      <c r="AB180" s="39"/>
      <c r="AC180" s="1"/>
      <c r="AD180" s="1"/>
      <c r="AE180" s="1"/>
      <c r="AF180" s="1"/>
      <c r="AG180" s="1"/>
      <c r="AH180" s="1"/>
      <c r="AI180" s="1"/>
      <c r="AJ180" s="1"/>
      <c r="AK180" s="1"/>
      <c r="AL180" s="1"/>
      <c r="AM180" s="1"/>
      <c r="AN180" s="1"/>
      <c r="AO180" s="1"/>
      <c r="AP180" s="1"/>
      <c r="AQ180" s="1"/>
      <c r="AR180" s="1"/>
      <c r="AS180" s="1"/>
    </row>
    <row r="181" ht="39.0" customHeight="1">
      <c r="A181" s="180"/>
      <c r="B181" s="40"/>
      <c r="C181" s="276"/>
      <c r="D181" s="101"/>
      <c r="E181" s="99"/>
      <c r="F181" s="99"/>
      <c r="G181" s="99"/>
      <c r="H181" s="99"/>
      <c r="I181" s="99"/>
      <c r="J181" s="99"/>
      <c r="K181" s="99"/>
      <c r="L181" s="99"/>
      <c r="M181" s="100"/>
      <c r="N181" s="101"/>
      <c r="O181" s="99"/>
      <c r="P181" s="99"/>
      <c r="Q181" s="99"/>
      <c r="R181" s="99"/>
      <c r="S181" s="99"/>
      <c r="T181" s="99"/>
      <c r="U181" s="99"/>
      <c r="V181" s="99"/>
      <c r="W181" s="99"/>
      <c r="X181" s="99"/>
      <c r="Y181" s="99"/>
      <c r="Z181" s="99"/>
      <c r="AA181" s="102"/>
      <c r="AB181" s="39"/>
      <c r="AC181" s="1"/>
      <c r="AD181" s="1"/>
      <c r="AE181" s="1"/>
      <c r="AF181" s="1"/>
      <c r="AG181" s="1"/>
      <c r="AH181" s="1"/>
      <c r="AI181" s="1"/>
      <c r="AJ181" s="1"/>
      <c r="AK181" s="1"/>
      <c r="AL181" s="1"/>
      <c r="AM181" s="1"/>
      <c r="AN181" s="1"/>
      <c r="AO181" s="1"/>
      <c r="AP181" s="1"/>
      <c r="AQ181" s="1"/>
      <c r="AR181" s="1"/>
      <c r="AS181" s="1"/>
    </row>
    <row r="182" ht="14.25" customHeight="1">
      <c r="A182" s="180"/>
      <c r="B182" s="40"/>
      <c r="C182" s="277" t="s">
        <v>406</v>
      </c>
      <c r="D182" s="302" t="s">
        <v>407</v>
      </c>
      <c r="E182" s="92"/>
      <c r="F182" s="92"/>
      <c r="G182" s="92"/>
      <c r="H182" s="92"/>
      <c r="I182" s="92"/>
      <c r="J182" s="92"/>
      <c r="K182" s="92"/>
      <c r="L182" s="92"/>
      <c r="M182" s="93"/>
      <c r="N182" s="94" t="s">
        <v>408</v>
      </c>
      <c r="O182" s="92"/>
      <c r="P182" s="92"/>
      <c r="Q182" s="92"/>
      <c r="R182" s="92"/>
      <c r="S182" s="92"/>
      <c r="T182" s="92"/>
      <c r="U182" s="92"/>
      <c r="V182" s="92"/>
      <c r="W182" s="92"/>
      <c r="X182" s="92"/>
      <c r="Y182" s="92"/>
      <c r="Z182" s="92"/>
      <c r="AA182" s="95"/>
      <c r="AB182" s="39"/>
      <c r="AC182" s="1"/>
      <c r="AD182" s="1"/>
      <c r="AE182" s="1"/>
      <c r="AF182" s="1"/>
      <c r="AG182" s="1"/>
      <c r="AH182" s="1"/>
      <c r="AI182" s="1"/>
      <c r="AJ182" s="1"/>
      <c r="AK182" s="1"/>
      <c r="AL182" s="1"/>
      <c r="AM182" s="1"/>
      <c r="AN182" s="1"/>
      <c r="AO182" s="1"/>
      <c r="AP182" s="1"/>
      <c r="AQ182" s="1"/>
      <c r="AR182" s="1"/>
      <c r="AS182" s="1"/>
    </row>
    <row r="183" ht="14.25" customHeight="1">
      <c r="A183" s="180"/>
      <c r="B183" s="40"/>
      <c r="C183" s="275"/>
      <c r="D183" s="97"/>
      <c r="M183" s="96"/>
      <c r="N183" s="97"/>
      <c r="AA183" s="56"/>
      <c r="AB183" s="39"/>
      <c r="AC183" s="1"/>
      <c r="AD183" s="1"/>
      <c r="AE183" s="1"/>
      <c r="AF183" s="1"/>
      <c r="AG183" s="1"/>
      <c r="AH183" s="1"/>
      <c r="AI183" s="1"/>
      <c r="AJ183" s="1"/>
      <c r="AK183" s="1"/>
      <c r="AL183" s="1"/>
      <c r="AM183" s="1"/>
      <c r="AN183" s="1"/>
      <c r="AO183" s="1"/>
      <c r="AP183" s="1"/>
      <c r="AQ183" s="1"/>
      <c r="AR183" s="1"/>
      <c r="AS183" s="1"/>
    </row>
    <row r="184" ht="14.25" customHeight="1">
      <c r="A184" s="180"/>
      <c r="B184" s="40"/>
      <c r="C184" s="276"/>
      <c r="D184" s="101"/>
      <c r="E184" s="99"/>
      <c r="F184" s="99"/>
      <c r="G184" s="99"/>
      <c r="H184" s="99"/>
      <c r="I184" s="99"/>
      <c r="J184" s="99"/>
      <c r="K184" s="99"/>
      <c r="L184" s="99"/>
      <c r="M184" s="100"/>
      <c r="N184" s="101"/>
      <c r="O184" s="99"/>
      <c r="P184" s="99"/>
      <c r="Q184" s="99"/>
      <c r="R184" s="99"/>
      <c r="S184" s="99"/>
      <c r="T184" s="99"/>
      <c r="U184" s="99"/>
      <c r="V184" s="99"/>
      <c r="W184" s="99"/>
      <c r="X184" s="99"/>
      <c r="Y184" s="99"/>
      <c r="Z184" s="99"/>
      <c r="AA184" s="102"/>
      <c r="AB184" s="39"/>
      <c r="AC184" s="1"/>
      <c r="AD184" s="1"/>
      <c r="AE184" s="1"/>
      <c r="AF184" s="1"/>
      <c r="AG184" s="1"/>
      <c r="AH184" s="1"/>
      <c r="AI184" s="1"/>
      <c r="AJ184" s="1"/>
      <c r="AK184" s="1"/>
      <c r="AL184" s="1"/>
      <c r="AM184" s="1"/>
      <c r="AN184" s="1"/>
      <c r="AO184" s="1"/>
      <c r="AP184" s="1"/>
      <c r="AQ184" s="1"/>
      <c r="AR184" s="1"/>
      <c r="AS184" s="1"/>
    </row>
    <row r="185" ht="14.25" customHeight="1">
      <c r="A185" s="180"/>
      <c r="B185" s="40"/>
      <c r="C185" s="277" t="s">
        <v>409</v>
      </c>
      <c r="D185" s="302" t="s">
        <v>410</v>
      </c>
      <c r="E185" s="92"/>
      <c r="F185" s="92"/>
      <c r="G185" s="92"/>
      <c r="H185" s="92"/>
      <c r="I185" s="92"/>
      <c r="J185" s="92"/>
      <c r="K185" s="92"/>
      <c r="L185" s="92"/>
      <c r="M185" s="93"/>
      <c r="N185" s="94" t="s">
        <v>411</v>
      </c>
      <c r="O185" s="92"/>
      <c r="P185" s="92"/>
      <c r="Q185" s="92"/>
      <c r="R185" s="92"/>
      <c r="S185" s="92"/>
      <c r="T185" s="92"/>
      <c r="U185" s="92"/>
      <c r="V185" s="92"/>
      <c r="W185" s="92"/>
      <c r="X185" s="92"/>
      <c r="Y185" s="92"/>
      <c r="Z185" s="92"/>
      <c r="AA185" s="95"/>
      <c r="AB185" s="39"/>
      <c r="AC185" s="1"/>
      <c r="AD185" s="1"/>
      <c r="AE185" s="1"/>
      <c r="AF185" s="1"/>
      <c r="AG185" s="1"/>
      <c r="AH185" s="1"/>
      <c r="AI185" s="1"/>
      <c r="AJ185" s="1"/>
      <c r="AK185" s="1"/>
      <c r="AL185" s="1"/>
      <c r="AM185" s="1"/>
      <c r="AN185" s="1"/>
      <c r="AO185" s="1"/>
      <c r="AP185" s="1"/>
      <c r="AQ185" s="1"/>
      <c r="AR185" s="1"/>
      <c r="AS185" s="1"/>
    </row>
    <row r="186" ht="14.25" customHeight="1">
      <c r="A186" s="180"/>
      <c r="B186" s="40"/>
      <c r="C186" s="275"/>
      <c r="D186" s="97"/>
      <c r="M186" s="96"/>
      <c r="N186" s="97"/>
      <c r="AA186" s="56"/>
      <c r="AB186" s="39"/>
      <c r="AC186" s="1"/>
      <c r="AD186" s="1"/>
      <c r="AE186" s="1"/>
      <c r="AF186" s="1"/>
      <c r="AG186" s="1"/>
      <c r="AH186" s="1"/>
      <c r="AI186" s="1"/>
      <c r="AJ186" s="1"/>
      <c r="AK186" s="1"/>
      <c r="AL186" s="1"/>
      <c r="AM186" s="1"/>
      <c r="AN186" s="1"/>
      <c r="AO186" s="1"/>
      <c r="AP186" s="1"/>
      <c r="AQ186" s="1"/>
      <c r="AR186" s="1"/>
      <c r="AS186" s="1"/>
    </row>
    <row r="187" ht="14.25" customHeight="1">
      <c r="A187" s="180"/>
      <c r="B187" s="40"/>
      <c r="C187" s="276"/>
      <c r="D187" s="101"/>
      <c r="E187" s="99"/>
      <c r="F187" s="99"/>
      <c r="G187" s="99"/>
      <c r="H187" s="99"/>
      <c r="I187" s="99"/>
      <c r="J187" s="99"/>
      <c r="K187" s="99"/>
      <c r="L187" s="99"/>
      <c r="M187" s="100"/>
      <c r="N187" s="101"/>
      <c r="O187" s="99"/>
      <c r="P187" s="99"/>
      <c r="Q187" s="99"/>
      <c r="R187" s="99"/>
      <c r="S187" s="99"/>
      <c r="T187" s="99"/>
      <c r="U187" s="99"/>
      <c r="V187" s="99"/>
      <c r="W187" s="99"/>
      <c r="X187" s="99"/>
      <c r="Y187" s="99"/>
      <c r="Z187" s="99"/>
      <c r="AA187" s="102"/>
      <c r="AB187" s="39"/>
      <c r="AC187" s="1"/>
      <c r="AD187" s="1"/>
      <c r="AE187" s="1"/>
      <c r="AF187" s="1"/>
      <c r="AG187" s="1"/>
      <c r="AH187" s="1"/>
      <c r="AI187" s="1"/>
      <c r="AJ187" s="1"/>
      <c r="AK187" s="1"/>
      <c r="AL187" s="1"/>
      <c r="AM187" s="1"/>
      <c r="AN187" s="1"/>
      <c r="AO187" s="1"/>
      <c r="AP187" s="1"/>
      <c r="AQ187" s="1"/>
      <c r="AR187" s="1"/>
      <c r="AS187" s="1"/>
    </row>
    <row r="188" ht="14.25" customHeight="1">
      <c r="A188" s="180"/>
      <c r="B188" s="40"/>
      <c r="C188" s="277" t="s">
        <v>412</v>
      </c>
      <c r="D188" s="302" t="s">
        <v>413</v>
      </c>
      <c r="E188" s="92"/>
      <c r="F188" s="92"/>
      <c r="G188" s="92"/>
      <c r="H188" s="92"/>
      <c r="I188" s="92"/>
      <c r="J188" s="92"/>
      <c r="K188" s="92"/>
      <c r="L188" s="92"/>
      <c r="M188" s="93"/>
      <c r="N188" s="94" t="s">
        <v>414</v>
      </c>
      <c r="O188" s="92"/>
      <c r="P188" s="92"/>
      <c r="Q188" s="92"/>
      <c r="R188" s="92"/>
      <c r="S188" s="92"/>
      <c r="T188" s="92"/>
      <c r="U188" s="92"/>
      <c r="V188" s="92"/>
      <c r="W188" s="92"/>
      <c r="X188" s="92"/>
      <c r="Y188" s="92"/>
      <c r="Z188" s="92"/>
      <c r="AA188" s="95"/>
      <c r="AB188" s="39"/>
      <c r="AC188" s="1"/>
      <c r="AD188" s="1"/>
      <c r="AE188" s="1"/>
      <c r="AF188" s="1"/>
      <c r="AG188" s="1"/>
      <c r="AH188" s="1"/>
      <c r="AI188" s="1"/>
      <c r="AJ188" s="1"/>
      <c r="AK188" s="1"/>
      <c r="AL188" s="1"/>
      <c r="AM188" s="1"/>
      <c r="AN188" s="1"/>
      <c r="AO188" s="1"/>
      <c r="AP188" s="1"/>
      <c r="AQ188" s="1"/>
      <c r="AR188" s="1"/>
      <c r="AS188" s="1"/>
    </row>
    <row r="189" ht="14.25" customHeight="1">
      <c r="A189" s="180"/>
      <c r="B189" s="40"/>
      <c r="C189" s="275"/>
      <c r="D189" s="97"/>
      <c r="M189" s="96"/>
      <c r="N189" s="97"/>
      <c r="AA189" s="56"/>
      <c r="AB189" s="39"/>
      <c r="AC189" s="1"/>
      <c r="AD189" s="1"/>
      <c r="AE189" s="1"/>
      <c r="AF189" s="1"/>
      <c r="AG189" s="1"/>
      <c r="AH189" s="1"/>
      <c r="AI189" s="1"/>
      <c r="AJ189" s="1"/>
      <c r="AK189" s="1"/>
      <c r="AL189" s="1"/>
      <c r="AM189" s="1"/>
      <c r="AN189" s="1"/>
      <c r="AO189" s="1"/>
      <c r="AP189" s="1"/>
      <c r="AQ189" s="1"/>
      <c r="AR189" s="1"/>
      <c r="AS189" s="1"/>
    </row>
    <row r="190" ht="14.25" customHeight="1">
      <c r="A190" s="180"/>
      <c r="B190" s="40"/>
      <c r="C190" s="276"/>
      <c r="D190" s="101"/>
      <c r="E190" s="99"/>
      <c r="F190" s="99"/>
      <c r="G190" s="99"/>
      <c r="H190" s="99"/>
      <c r="I190" s="99"/>
      <c r="J190" s="99"/>
      <c r="K190" s="99"/>
      <c r="L190" s="99"/>
      <c r="M190" s="100"/>
      <c r="N190" s="101"/>
      <c r="O190" s="99"/>
      <c r="P190" s="99"/>
      <c r="Q190" s="99"/>
      <c r="R190" s="99"/>
      <c r="S190" s="99"/>
      <c r="T190" s="99"/>
      <c r="U190" s="99"/>
      <c r="V190" s="99"/>
      <c r="W190" s="99"/>
      <c r="X190" s="99"/>
      <c r="Y190" s="99"/>
      <c r="Z190" s="99"/>
      <c r="AA190" s="102"/>
      <c r="AB190" s="39"/>
      <c r="AC190" s="1"/>
      <c r="AD190" s="1"/>
      <c r="AE190" s="1"/>
      <c r="AF190" s="1"/>
      <c r="AG190" s="1"/>
      <c r="AH190" s="1"/>
      <c r="AI190" s="1"/>
      <c r="AJ190" s="1"/>
      <c r="AK190" s="1"/>
      <c r="AL190" s="1"/>
      <c r="AM190" s="1"/>
      <c r="AN190" s="1"/>
      <c r="AO190" s="1"/>
      <c r="AP190" s="1"/>
      <c r="AQ190" s="1"/>
      <c r="AR190" s="1"/>
      <c r="AS190" s="1"/>
    </row>
    <row r="191" ht="14.25" customHeight="1">
      <c r="A191" s="180"/>
      <c r="B191" s="42"/>
      <c r="C191" s="281"/>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3"/>
      <c r="AC191" s="1"/>
      <c r="AD191" s="1"/>
      <c r="AE191" s="1"/>
      <c r="AF191" s="1"/>
      <c r="AG191" s="1"/>
      <c r="AH191" s="1"/>
      <c r="AI191" s="1"/>
      <c r="AJ191" s="1"/>
      <c r="AK191" s="1"/>
      <c r="AL191" s="1"/>
      <c r="AM191" s="1"/>
      <c r="AN191" s="1"/>
      <c r="AO191" s="1"/>
      <c r="AP191" s="1"/>
      <c r="AQ191" s="1"/>
      <c r="AR191" s="1"/>
      <c r="AS191" s="1"/>
    </row>
    <row r="192" ht="14.25" customHeight="1">
      <c r="A192" s="180"/>
      <c r="B192" s="1"/>
      <c r="C192" s="284"/>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8"/>
      <c r="AC192" s="1"/>
      <c r="AD192" s="1"/>
      <c r="AE192" s="1"/>
      <c r="AF192" s="1"/>
      <c r="AG192" s="1"/>
      <c r="AH192" s="1"/>
      <c r="AI192" s="1"/>
      <c r="AJ192" s="1"/>
      <c r="AK192" s="1"/>
      <c r="AL192" s="1"/>
      <c r="AM192" s="1"/>
      <c r="AN192" s="1"/>
      <c r="AO192" s="1"/>
      <c r="AP192" s="1"/>
      <c r="AQ192" s="1"/>
      <c r="AR192" s="1"/>
      <c r="AS192" s="1"/>
    </row>
    <row r="193" ht="14.25" customHeight="1">
      <c r="A193" s="180"/>
      <c r="B193" s="45" t="s">
        <v>415</v>
      </c>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54"/>
      <c r="AC193" s="339"/>
      <c r="AD193" s="339"/>
      <c r="AE193" s="339"/>
      <c r="AF193" s="339"/>
      <c r="AG193" s="339"/>
      <c r="AH193" s="339"/>
      <c r="AI193" s="339"/>
      <c r="AJ193" s="339"/>
      <c r="AK193" s="339"/>
      <c r="AL193" s="339"/>
      <c r="AM193" s="339"/>
      <c r="AN193" s="339"/>
      <c r="AO193" s="339"/>
      <c r="AP193" s="339"/>
      <c r="AQ193" s="339"/>
      <c r="AR193" s="339"/>
      <c r="AS193" s="339"/>
    </row>
    <row r="194" ht="14.25" customHeight="1">
      <c r="A194" s="180"/>
      <c r="B194" s="25" t="s">
        <v>416</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55"/>
      <c r="AC194" s="30"/>
      <c r="AD194" s="30"/>
      <c r="AE194" s="30"/>
      <c r="AF194" s="30"/>
      <c r="AG194" s="30"/>
      <c r="AH194" s="30"/>
      <c r="AI194" s="30"/>
      <c r="AJ194" s="30"/>
      <c r="AK194" s="30"/>
      <c r="AL194" s="30"/>
      <c r="AM194" s="30"/>
      <c r="AN194" s="30"/>
      <c r="AO194" s="30"/>
      <c r="AP194" s="30"/>
      <c r="AQ194" s="30"/>
      <c r="AR194" s="30"/>
      <c r="AS194" s="30"/>
    </row>
    <row r="195" ht="14.25" customHeight="1">
      <c r="A195" s="180"/>
      <c r="B195" s="12"/>
      <c r="AB195" s="56"/>
      <c r="AC195" s="30"/>
      <c r="AD195" s="30"/>
      <c r="AE195" s="30"/>
      <c r="AF195" s="30"/>
      <c r="AG195" s="30"/>
      <c r="AH195" s="30"/>
      <c r="AI195" s="30"/>
      <c r="AJ195" s="30"/>
      <c r="AK195" s="30"/>
      <c r="AL195" s="30"/>
      <c r="AM195" s="30"/>
      <c r="AN195" s="30"/>
      <c r="AO195" s="30"/>
      <c r="AP195" s="30"/>
      <c r="AQ195" s="30"/>
      <c r="AR195" s="30"/>
      <c r="AS195" s="30"/>
    </row>
    <row r="196" ht="14.25" customHeight="1">
      <c r="A196" s="180"/>
      <c r="B196" s="12"/>
      <c r="AB196" s="56"/>
      <c r="AC196" s="30"/>
      <c r="AD196" s="30"/>
      <c r="AE196" s="30"/>
      <c r="AF196" s="30"/>
      <c r="AG196" s="30"/>
      <c r="AH196" s="30"/>
      <c r="AI196" s="30"/>
      <c r="AJ196" s="30"/>
      <c r="AK196" s="30"/>
      <c r="AL196" s="30"/>
      <c r="AM196" s="30"/>
      <c r="AN196" s="30"/>
      <c r="AO196" s="30"/>
      <c r="AP196" s="30"/>
      <c r="AQ196" s="30"/>
      <c r="AR196" s="30"/>
      <c r="AS196" s="30"/>
    </row>
    <row r="197" ht="14.25" customHeight="1">
      <c r="A197" s="180"/>
      <c r="B197" s="12"/>
      <c r="AB197" s="56"/>
      <c r="AC197" s="30"/>
      <c r="AD197" s="30"/>
      <c r="AE197" s="30"/>
      <c r="AF197" s="30"/>
      <c r="AG197" s="30"/>
      <c r="AH197" s="30"/>
      <c r="AI197" s="30"/>
      <c r="AJ197" s="30"/>
      <c r="AK197" s="30"/>
      <c r="AL197" s="30"/>
      <c r="AM197" s="30"/>
      <c r="AN197" s="30"/>
      <c r="AO197" s="30"/>
      <c r="AP197" s="30"/>
      <c r="AQ197" s="30"/>
      <c r="AR197" s="30"/>
      <c r="AS197" s="30"/>
    </row>
    <row r="198" ht="14.25" customHeight="1">
      <c r="A198" s="180"/>
      <c r="B198" s="12"/>
      <c r="AB198" s="56"/>
      <c r="AC198" s="30"/>
      <c r="AD198" s="30"/>
      <c r="AE198" s="30"/>
      <c r="AF198" s="30"/>
      <c r="AG198" s="30"/>
      <c r="AH198" s="30"/>
      <c r="AI198" s="30"/>
      <c r="AJ198" s="30"/>
      <c r="AK198" s="30"/>
      <c r="AL198" s="30"/>
      <c r="AM198" s="30"/>
      <c r="AN198" s="30"/>
      <c r="AO198" s="30"/>
      <c r="AP198" s="30"/>
      <c r="AQ198" s="30"/>
      <c r="AR198" s="30"/>
      <c r="AS198" s="30"/>
    </row>
    <row r="199" ht="14.25" customHeight="1">
      <c r="A199" s="180"/>
      <c r="B199" s="12"/>
      <c r="AB199" s="56"/>
      <c r="AC199" s="30"/>
      <c r="AD199" s="30"/>
      <c r="AE199" s="30"/>
      <c r="AF199" s="30"/>
      <c r="AG199" s="30"/>
      <c r="AH199" s="30"/>
      <c r="AI199" s="30"/>
      <c r="AJ199" s="30"/>
      <c r="AK199" s="30"/>
      <c r="AL199" s="30"/>
      <c r="AM199" s="30"/>
      <c r="AN199" s="30"/>
      <c r="AO199" s="30"/>
      <c r="AP199" s="30"/>
      <c r="AQ199" s="30"/>
      <c r="AR199" s="30"/>
      <c r="AS199" s="30"/>
    </row>
    <row r="200" ht="14.25" customHeight="1">
      <c r="A200" s="180"/>
      <c r="B200" s="12"/>
      <c r="AB200" s="56"/>
      <c r="AC200" s="30"/>
      <c r="AD200" s="30"/>
      <c r="AE200" s="30"/>
      <c r="AF200" s="30"/>
      <c r="AG200" s="30"/>
      <c r="AH200" s="30"/>
      <c r="AI200" s="30"/>
      <c r="AJ200" s="30"/>
      <c r="AK200" s="30"/>
      <c r="AL200" s="30"/>
      <c r="AM200" s="30"/>
      <c r="AN200" s="30"/>
      <c r="AO200" s="30"/>
      <c r="AP200" s="30"/>
      <c r="AQ200" s="30"/>
      <c r="AR200" s="30"/>
      <c r="AS200" s="30"/>
    </row>
    <row r="201" ht="14.25" customHeight="1">
      <c r="A201" s="180"/>
      <c r="B201" s="12"/>
      <c r="AB201" s="56"/>
      <c r="AC201" s="30"/>
      <c r="AD201" s="30"/>
      <c r="AE201" s="30"/>
      <c r="AF201" s="30"/>
      <c r="AG201" s="30"/>
      <c r="AH201" s="30"/>
      <c r="AI201" s="30"/>
      <c r="AJ201" s="30"/>
      <c r="AK201" s="30"/>
      <c r="AL201" s="30"/>
      <c r="AM201" s="30"/>
      <c r="AN201" s="30"/>
      <c r="AO201" s="30"/>
      <c r="AP201" s="30"/>
      <c r="AQ201" s="30"/>
      <c r="AR201" s="30"/>
      <c r="AS201" s="30"/>
    </row>
    <row r="202" ht="14.25" customHeight="1">
      <c r="A202" s="180"/>
      <c r="B202" s="12"/>
      <c r="AB202" s="56"/>
      <c r="AC202" s="30"/>
      <c r="AD202" s="30"/>
      <c r="AE202" s="30"/>
      <c r="AF202" s="30"/>
      <c r="AG202" s="30"/>
      <c r="AH202" s="30"/>
      <c r="AI202" s="30"/>
      <c r="AJ202" s="30"/>
      <c r="AK202" s="30"/>
      <c r="AL202" s="30"/>
      <c r="AM202" s="30"/>
      <c r="AN202" s="30"/>
      <c r="AO202" s="30"/>
      <c r="AP202" s="30"/>
      <c r="AQ202" s="30"/>
      <c r="AR202" s="30"/>
      <c r="AS202" s="30"/>
    </row>
    <row r="203" ht="14.25" customHeight="1">
      <c r="A203" s="180"/>
      <c r="B203" s="12"/>
      <c r="AB203" s="56"/>
      <c r="AC203" s="30"/>
      <c r="AD203" s="30"/>
      <c r="AE203" s="30"/>
      <c r="AF203" s="30"/>
      <c r="AG203" s="30"/>
      <c r="AH203" s="30"/>
      <c r="AI203" s="30"/>
      <c r="AJ203" s="30"/>
      <c r="AK203" s="30"/>
      <c r="AL203" s="30"/>
      <c r="AM203" s="30"/>
      <c r="AN203" s="30"/>
      <c r="AO203" s="30"/>
      <c r="AP203" s="30"/>
      <c r="AQ203" s="30"/>
      <c r="AR203" s="30"/>
      <c r="AS203" s="30"/>
    </row>
    <row r="204" ht="14.25" customHeight="1">
      <c r="A204" s="180"/>
      <c r="B204" s="12"/>
      <c r="AB204" s="56"/>
      <c r="AC204" s="30"/>
      <c r="AD204" s="30"/>
      <c r="AE204" s="30"/>
      <c r="AF204" s="30"/>
      <c r="AG204" s="30"/>
      <c r="AH204" s="30"/>
      <c r="AI204" s="30"/>
      <c r="AJ204" s="30"/>
      <c r="AK204" s="30"/>
      <c r="AL204" s="30"/>
      <c r="AM204" s="30"/>
      <c r="AN204" s="30"/>
      <c r="AO204" s="30"/>
      <c r="AP204" s="30"/>
      <c r="AQ204" s="30"/>
      <c r="AR204" s="30"/>
      <c r="AS204" s="30"/>
    </row>
    <row r="205" ht="14.25" customHeight="1">
      <c r="A205" s="180"/>
      <c r="B205" s="12"/>
      <c r="AB205" s="56"/>
      <c r="AC205" s="30"/>
      <c r="AD205" s="30"/>
      <c r="AE205" s="30"/>
      <c r="AF205" s="30"/>
      <c r="AG205" s="30"/>
      <c r="AH205" s="30"/>
      <c r="AI205" s="30"/>
      <c r="AJ205" s="30"/>
      <c r="AK205" s="30"/>
      <c r="AL205" s="30"/>
      <c r="AM205" s="30"/>
      <c r="AN205" s="30"/>
      <c r="AO205" s="30"/>
      <c r="AP205" s="30"/>
      <c r="AQ205" s="30"/>
      <c r="AR205" s="30"/>
      <c r="AS205" s="30"/>
    </row>
    <row r="206" ht="14.25" customHeight="1">
      <c r="A206" s="180"/>
      <c r="B206" s="14"/>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57"/>
      <c r="AC206" s="30"/>
      <c r="AD206" s="30"/>
      <c r="AE206" s="30"/>
      <c r="AF206" s="30"/>
      <c r="AG206" s="30"/>
      <c r="AH206" s="30"/>
      <c r="AI206" s="30"/>
      <c r="AJ206" s="30"/>
      <c r="AK206" s="30"/>
      <c r="AL206" s="30"/>
      <c r="AM206" s="30"/>
      <c r="AN206" s="30"/>
      <c r="AO206" s="30"/>
      <c r="AP206" s="30"/>
      <c r="AQ206" s="30"/>
      <c r="AR206" s="30"/>
      <c r="AS206" s="30"/>
    </row>
    <row r="207" ht="14.25" customHeight="1">
      <c r="A207" s="180"/>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ht="14.25" customHeight="1">
      <c r="A208" s="180"/>
      <c r="B208" s="241" t="s">
        <v>417</v>
      </c>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54"/>
      <c r="AC208" s="340"/>
      <c r="AD208" s="340"/>
      <c r="AE208" s="340"/>
      <c r="AF208" s="340"/>
      <c r="AG208" s="340"/>
      <c r="AH208" s="340"/>
      <c r="AI208" s="340"/>
      <c r="AJ208" s="340"/>
      <c r="AK208" s="340"/>
      <c r="AL208" s="340"/>
      <c r="AM208" s="340"/>
      <c r="AN208" s="340"/>
      <c r="AO208" s="340"/>
      <c r="AP208" s="340"/>
      <c r="AQ208" s="340"/>
      <c r="AR208" s="340"/>
      <c r="AS208" s="340"/>
    </row>
    <row r="209" ht="14.25" customHeight="1">
      <c r="A209" s="180"/>
      <c r="B209" s="341" t="s">
        <v>418</v>
      </c>
      <c r="C209" s="3"/>
      <c r="D209" s="3"/>
      <c r="E209" s="3"/>
      <c r="F209" s="46"/>
      <c r="G209" s="342"/>
      <c r="H209" s="3"/>
      <c r="I209" s="3"/>
      <c r="J209" s="3"/>
      <c r="K209" s="3"/>
      <c r="L209" s="3"/>
      <c r="M209" s="3"/>
      <c r="N209" s="3"/>
      <c r="O209" s="3"/>
      <c r="P209" s="3"/>
      <c r="Q209" s="3"/>
      <c r="R209" s="3"/>
      <c r="S209" s="3"/>
      <c r="T209" s="3"/>
      <c r="U209" s="3"/>
      <c r="V209" s="3"/>
      <c r="W209" s="3"/>
      <c r="X209" s="3"/>
      <c r="Y209" s="3"/>
      <c r="Z209" s="3"/>
      <c r="AA209" s="3"/>
      <c r="AB209" s="54"/>
      <c r="AC209" s="343"/>
      <c r="AD209" s="343"/>
      <c r="AE209" s="343"/>
      <c r="AF209" s="343"/>
      <c r="AG209" s="343"/>
      <c r="AH209" s="343"/>
      <c r="AI209" s="343"/>
      <c r="AJ209" s="343"/>
      <c r="AK209" s="343"/>
      <c r="AL209" s="343"/>
      <c r="AM209" s="343"/>
      <c r="AN209" s="343"/>
      <c r="AO209" s="343"/>
      <c r="AP209" s="343"/>
      <c r="AQ209" s="343"/>
      <c r="AR209" s="343"/>
      <c r="AS209" s="343"/>
    </row>
    <row r="210" ht="14.25" customHeight="1">
      <c r="A210" s="180"/>
      <c r="B210" s="344" t="s">
        <v>419</v>
      </c>
      <c r="C210" s="8"/>
      <c r="D210" s="8"/>
      <c r="E210" s="8"/>
      <c r="F210" s="8"/>
      <c r="G210" s="8"/>
      <c r="H210" s="8"/>
      <c r="I210" s="8"/>
      <c r="J210" s="128"/>
      <c r="K210" s="345" t="s">
        <v>420</v>
      </c>
      <c r="L210" s="128"/>
      <c r="M210" s="346" t="s">
        <v>421</v>
      </c>
      <c r="N210" s="8"/>
      <c r="O210" s="8"/>
      <c r="P210" s="8"/>
      <c r="Q210" s="8"/>
      <c r="R210" s="8"/>
      <c r="S210" s="8"/>
      <c r="T210" s="128"/>
      <c r="U210" s="345" t="s">
        <v>422</v>
      </c>
      <c r="V210" s="8"/>
      <c r="W210" s="8"/>
      <c r="X210" s="128"/>
      <c r="Y210" s="345" t="s">
        <v>423</v>
      </c>
      <c r="Z210" s="8"/>
      <c r="AA210" s="8"/>
      <c r="AB210" s="55"/>
      <c r="AC210" s="347"/>
      <c r="AD210" s="180"/>
      <c r="AE210" s="180"/>
      <c r="AF210" s="180"/>
      <c r="AG210" s="180"/>
      <c r="AH210" s="180"/>
      <c r="AI210" s="180"/>
      <c r="AJ210" s="180"/>
      <c r="AK210" s="180"/>
      <c r="AL210" s="180"/>
      <c r="AM210" s="180"/>
      <c r="AN210" s="180"/>
      <c r="AO210" s="180"/>
      <c r="AP210" s="180"/>
      <c r="AQ210" s="180"/>
      <c r="AR210" s="180"/>
      <c r="AS210" s="180"/>
    </row>
    <row r="211" ht="14.25" customHeight="1">
      <c r="A211" s="180"/>
      <c r="B211" s="12"/>
      <c r="J211" s="96"/>
      <c r="K211" s="97"/>
      <c r="L211" s="96"/>
      <c r="M211" s="101"/>
      <c r="N211" s="99"/>
      <c r="O211" s="99"/>
      <c r="P211" s="99"/>
      <c r="Q211" s="99"/>
      <c r="R211" s="99"/>
      <c r="S211" s="99"/>
      <c r="T211" s="100"/>
      <c r="U211" s="97"/>
      <c r="X211" s="96"/>
      <c r="Y211" s="97"/>
      <c r="AB211" s="56"/>
      <c r="AC211" s="180"/>
      <c r="AD211" s="180"/>
      <c r="AE211" s="180"/>
      <c r="AF211" s="180"/>
      <c r="AG211" s="180"/>
      <c r="AH211" s="180"/>
      <c r="AI211" s="180"/>
      <c r="AJ211" s="180"/>
      <c r="AK211" s="180"/>
      <c r="AL211" s="180"/>
      <c r="AM211" s="180"/>
      <c r="AN211" s="180"/>
      <c r="AO211" s="180"/>
      <c r="AP211" s="180"/>
      <c r="AQ211" s="180"/>
      <c r="AR211" s="180"/>
      <c r="AS211" s="180"/>
    </row>
    <row r="212" ht="14.25" customHeight="1">
      <c r="A212" s="180"/>
      <c r="B212" s="12"/>
      <c r="J212" s="96"/>
      <c r="K212" s="97"/>
      <c r="L212" s="96"/>
      <c r="M212" s="348" t="s">
        <v>424</v>
      </c>
      <c r="N212" s="93"/>
      <c r="O212" s="349" t="s">
        <v>425</v>
      </c>
      <c r="P212" s="93"/>
      <c r="Q212" s="350" t="s">
        <v>426</v>
      </c>
      <c r="R212" s="93"/>
      <c r="S212" s="351" t="s">
        <v>427</v>
      </c>
      <c r="T212" s="93"/>
      <c r="U212" s="97"/>
      <c r="X212" s="96"/>
      <c r="Y212" s="97"/>
      <c r="AB212" s="56"/>
      <c r="AC212" s="180"/>
      <c r="AD212" s="180"/>
      <c r="AE212" s="180"/>
      <c r="AF212" s="180"/>
      <c r="AG212" s="180"/>
      <c r="AH212" s="180"/>
      <c r="AI212" s="180"/>
      <c r="AJ212" s="180"/>
      <c r="AK212" s="180"/>
      <c r="AL212" s="180"/>
      <c r="AM212" s="180"/>
      <c r="AN212" s="180"/>
      <c r="AO212" s="180"/>
      <c r="AP212" s="180"/>
      <c r="AQ212" s="180"/>
      <c r="AR212" s="180"/>
      <c r="AS212" s="180"/>
    </row>
    <row r="213" ht="14.25" customHeight="1">
      <c r="A213" s="180"/>
      <c r="B213" s="98"/>
      <c r="C213" s="99"/>
      <c r="D213" s="99"/>
      <c r="E213" s="99"/>
      <c r="F213" s="99"/>
      <c r="G213" s="99"/>
      <c r="H213" s="99"/>
      <c r="I213" s="99"/>
      <c r="J213" s="100"/>
      <c r="K213" s="101"/>
      <c r="L213" s="100"/>
      <c r="M213" s="101"/>
      <c r="N213" s="100"/>
      <c r="O213" s="101"/>
      <c r="P213" s="100"/>
      <c r="Q213" s="101"/>
      <c r="R213" s="100"/>
      <c r="S213" s="101"/>
      <c r="T213" s="100"/>
      <c r="U213" s="101"/>
      <c r="V213" s="99"/>
      <c r="W213" s="99"/>
      <c r="X213" s="100"/>
      <c r="Y213" s="101"/>
      <c r="Z213" s="99"/>
      <c r="AA213" s="99"/>
      <c r="AB213" s="102"/>
      <c r="AC213" s="180"/>
      <c r="AD213" s="180"/>
      <c r="AE213" s="180"/>
      <c r="AF213" s="180"/>
      <c r="AG213" s="180"/>
      <c r="AH213" s="180"/>
      <c r="AI213" s="180"/>
      <c r="AJ213" s="180"/>
      <c r="AK213" s="180"/>
      <c r="AL213" s="180"/>
      <c r="AM213" s="180"/>
      <c r="AN213" s="180"/>
      <c r="AO213" s="180"/>
      <c r="AP213" s="180"/>
      <c r="AQ213" s="180"/>
      <c r="AR213" s="180"/>
      <c r="AS213" s="180"/>
    </row>
    <row r="214" ht="14.25" customHeight="1">
      <c r="A214" s="180"/>
      <c r="B214" s="352">
        <v>1.0</v>
      </c>
      <c r="C214" s="188" t="s">
        <v>195</v>
      </c>
      <c r="D214" s="78"/>
      <c r="E214" s="78"/>
      <c r="F214" s="78"/>
      <c r="G214" s="78"/>
      <c r="H214" s="78"/>
      <c r="I214" s="78"/>
      <c r="J214" s="118"/>
      <c r="K214" s="215" t="s">
        <v>52</v>
      </c>
      <c r="L214" s="118"/>
      <c r="M214" s="215">
        <v>7.0</v>
      </c>
      <c r="N214" s="118"/>
      <c r="O214" s="215">
        <v>1.0</v>
      </c>
      <c r="P214" s="118"/>
      <c r="Q214" s="215">
        <v>2.0</v>
      </c>
      <c r="R214" s="118"/>
      <c r="S214" s="215"/>
      <c r="T214" s="118"/>
      <c r="U214" s="215">
        <v>12.0</v>
      </c>
      <c r="V214" s="78"/>
      <c r="W214" s="78"/>
      <c r="X214" s="118"/>
      <c r="Y214" s="215">
        <v>10.0</v>
      </c>
      <c r="Z214" s="78"/>
      <c r="AA214" s="78"/>
      <c r="AB214" s="81"/>
      <c r="AC214" s="180"/>
      <c r="AD214" s="180"/>
      <c r="AE214" s="180"/>
      <c r="AF214" s="180"/>
      <c r="AG214" s="180"/>
      <c r="AH214" s="180"/>
      <c r="AI214" s="180"/>
      <c r="AJ214" s="180"/>
      <c r="AK214" s="180"/>
      <c r="AL214" s="180"/>
      <c r="AM214" s="180"/>
      <c r="AN214" s="180"/>
      <c r="AO214" s="180"/>
      <c r="AP214" s="180"/>
      <c r="AQ214" s="180"/>
      <c r="AR214" s="180"/>
      <c r="AS214" s="180"/>
    </row>
    <row r="215" ht="14.25" customHeight="1">
      <c r="A215" s="180"/>
      <c r="B215" s="352">
        <v>2.0</v>
      </c>
      <c r="C215" s="188" t="s">
        <v>193</v>
      </c>
      <c r="D215" s="78"/>
      <c r="E215" s="78"/>
      <c r="F215" s="78"/>
      <c r="G215" s="78"/>
      <c r="H215" s="78"/>
      <c r="I215" s="78"/>
      <c r="J215" s="118"/>
      <c r="K215" s="215" t="s">
        <v>52</v>
      </c>
      <c r="L215" s="118"/>
      <c r="M215" s="215">
        <v>10.0</v>
      </c>
      <c r="N215" s="118"/>
      <c r="O215" s="215"/>
      <c r="P215" s="118"/>
      <c r="Q215" s="215">
        <v>4.0</v>
      </c>
      <c r="R215" s="118"/>
      <c r="S215" s="215"/>
      <c r="T215" s="118"/>
      <c r="U215" s="215">
        <v>15.0</v>
      </c>
      <c r="V215" s="78"/>
      <c r="W215" s="78"/>
      <c r="X215" s="118"/>
      <c r="Y215" s="215">
        <v>14.0</v>
      </c>
      <c r="Z215" s="78"/>
      <c r="AA215" s="78"/>
      <c r="AB215" s="81"/>
      <c r="AC215" s="180"/>
      <c r="AD215" s="180"/>
      <c r="AE215" s="180"/>
      <c r="AF215" s="180"/>
      <c r="AG215" s="180"/>
      <c r="AH215" s="180"/>
      <c r="AI215" s="180"/>
      <c r="AJ215" s="180"/>
      <c r="AK215" s="180"/>
      <c r="AL215" s="180"/>
      <c r="AM215" s="180"/>
      <c r="AN215" s="180"/>
      <c r="AO215" s="180"/>
      <c r="AP215" s="180"/>
      <c r="AQ215" s="180"/>
      <c r="AR215" s="180"/>
      <c r="AS215" s="180"/>
    </row>
    <row r="216" ht="14.25" customHeight="1">
      <c r="A216" s="180"/>
      <c r="B216" s="352">
        <v>3.0</v>
      </c>
      <c r="C216" s="188" t="s">
        <v>428</v>
      </c>
      <c r="D216" s="78"/>
      <c r="E216" s="78"/>
      <c r="F216" s="78"/>
      <c r="G216" s="78"/>
      <c r="H216" s="78"/>
      <c r="I216" s="78"/>
      <c r="J216" s="118"/>
      <c r="K216" s="215" t="s">
        <v>361</v>
      </c>
      <c r="L216" s="118"/>
      <c r="M216" s="215"/>
      <c r="N216" s="118"/>
      <c r="O216" s="215"/>
      <c r="P216" s="118"/>
      <c r="Q216" s="215">
        <v>2.0</v>
      </c>
      <c r="R216" s="118"/>
      <c r="S216" s="215"/>
      <c r="T216" s="118"/>
      <c r="U216" s="215"/>
      <c r="V216" s="78"/>
      <c r="W216" s="78"/>
      <c r="X216" s="118"/>
      <c r="Y216" s="215">
        <v>2.0</v>
      </c>
      <c r="Z216" s="78"/>
      <c r="AA216" s="78"/>
      <c r="AB216" s="81"/>
      <c r="AC216" s="180"/>
      <c r="AD216" s="180"/>
      <c r="AE216" s="180"/>
      <c r="AF216" s="180"/>
      <c r="AG216" s="180"/>
      <c r="AH216" s="180"/>
      <c r="AI216" s="180"/>
      <c r="AJ216" s="180"/>
      <c r="AK216" s="180"/>
      <c r="AL216" s="180"/>
      <c r="AM216" s="180"/>
      <c r="AN216" s="180"/>
      <c r="AO216" s="180"/>
      <c r="AP216" s="180"/>
      <c r="AQ216" s="180"/>
      <c r="AR216" s="180"/>
      <c r="AS216" s="180"/>
    </row>
    <row r="217" ht="14.25" customHeight="1">
      <c r="A217" s="180"/>
      <c r="B217" s="352">
        <v>4.0</v>
      </c>
      <c r="C217" s="188" t="s">
        <v>429</v>
      </c>
      <c r="D217" s="78"/>
      <c r="E217" s="78"/>
      <c r="F217" s="78"/>
      <c r="G217" s="78"/>
      <c r="H217" s="78"/>
      <c r="I217" s="78"/>
      <c r="J217" s="118"/>
      <c r="K217" s="215" t="s">
        <v>361</v>
      </c>
      <c r="L217" s="118"/>
      <c r="M217" s="215"/>
      <c r="N217" s="118"/>
      <c r="O217" s="215"/>
      <c r="P217" s="118"/>
      <c r="Q217" s="215">
        <v>1.0</v>
      </c>
      <c r="R217" s="118"/>
      <c r="S217" s="215"/>
      <c r="T217" s="118"/>
      <c r="U217" s="215"/>
      <c r="V217" s="78"/>
      <c r="W217" s="78"/>
      <c r="X217" s="118"/>
      <c r="Y217" s="215">
        <v>1.0</v>
      </c>
      <c r="Z217" s="78"/>
      <c r="AA217" s="78"/>
      <c r="AB217" s="81"/>
      <c r="AC217" s="180"/>
      <c r="AD217" s="180"/>
      <c r="AE217" s="180"/>
      <c r="AF217" s="180"/>
      <c r="AG217" s="180"/>
      <c r="AH217" s="180"/>
      <c r="AI217" s="180"/>
      <c r="AJ217" s="180"/>
      <c r="AK217" s="180"/>
      <c r="AL217" s="180"/>
      <c r="AM217" s="180"/>
      <c r="AN217" s="180"/>
      <c r="AO217" s="180"/>
      <c r="AP217" s="180"/>
      <c r="AQ217" s="180"/>
      <c r="AR217" s="180"/>
      <c r="AS217" s="180"/>
    </row>
    <row r="218" ht="14.25" customHeight="1">
      <c r="A218" s="180"/>
      <c r="B218" s="352">
        <v>5.0</v>
      </c>
      <c r="C218" s="188"/>
      <c r="D218" s="78"/>
      <c r="E218" s="78"/>
      <c r="F218" s="78"/>
      <c r="G218" s="78"/>
      <c r="H218" s="78"/>
      <c r="I218" s="78"/>
      <c r="J218" s="118"/>
      <c r="K218" s="215"/>
      <c r="L218" s="118"/>
      <c r="M218" s="215"/>
      <c r="N218" s="118"/>
      <c r="O218" s="215"/>
      <c r="P218" s="118"/>
      <c r="Q218" s="215"/>
      <c r="R218" s="118"/>
      <c r="S218" s="215"/>
      <c r="T218" s="118"/>
      <c r="U218" s="215"/>
      <c r="V218" s="78"/>
      <c r="W218" s="78"/>
      <c r="X218" s="118"/>
      <c r="Y218" s="215"/>
      <c r="Z218" s="78"/>
      <c r="AA218" s="78"/>
      <c r="AB218" s="81"/>
      <c r="AC218" s="180"/>
      <c r="AD218" s="180"/>
      <c r="AE218" s="180"/>
      <c r="AF218" s="180"/>
      <c r="AG218" s="180"/>
      <c r="AH218" s="180"/>
      <c r="AI218" s="180"/>
      <c r="AJ218" s="180"/>
      <c r="AK218" s="180"/>
      <c r="AL218" s="180"/>
      <c r="AM218" s="180"/>
      <c r="AN218" s="180"/>
      <c r="AO218" s="180"/>
      <c r="AP218" s="180"/>
      <c r="AQ218" s="180"/>
      <c r="AR218" s="180"/>
      <c r="AS218" s="180"/>
    </row>
    <row r="219" ht="14.25" customHeight="1">
      <c r="A219" s="180"/>
      <c r="B219" s="352">
        <v>6.0</v>
      </c>
      <c r="C219" s="188"/>
      <c r="D219" s="78"/>
      <c r="E219" s="78"/>
      <c r="F219" s="78"/>
      <c r="G219" s="78"/>
      <c r="H219" s="78"/>
      <c r="I219" s="78"/>
      <c r="J219" s="118"/>
      <c r="K219" s="215"/>
      <c r="L219" s="118"/>
      <c r="M219" s="215"/>
      <c r="N219" s="118"/>
      <c r="O219" s="215"/>
      <c r="P219" s="118"/>
      <c r="Q219" s="215"/>
      <c r="R219" s="118"/>
      <c r="S219" s="215"/>
      <c r="T219" s="118"/>
      <c r="U219" s="215"/>
      <c r="V219" s="78"/>
      <c r="W219" s="78"/>
      <c r="X219" s="118"/>
      <c r="Y219" s="215"/>
      <c r="Z219" s="78"/>
      <c r="AA219" s="78"/>
      <c r="AB219" s="81"/>
      <c r="AC219" s="180"/>
      <c r="AD219" s="180"/>
      <c r="AE219" s="180"/>
      <c r="AF219" s="180"/>
      <c r="AG219" s="180"/>
      <c r="AH219" s="180"/>
      <c r="AI219" s="180"/>
      <c r="AJ219" s="180"/>
      <c r="AK219" s="180"/>
      <c r="AL219" s="180"/>
      <c r="AM219" s="180"/>
      <c r="AN219" s="180"/>
      <c r="AO219" s="180"/>
      <c r="AP219" s="180"/>
      <c r="AQ219" s="180"/>
      <c r="AR219" s="180"/>
      <c r="AS219" s="180"/>
    </row>
    <row r="220" ht="14.25" customHeight="1">
      <c r="A220" s="180"/>
      <c r="B220" s="352">
        <v>7.0</v>
      </c>
      <c r="C220" s="188"/>
      <c r="D220" s="78"/>
      <c r="E220" s="78"/>
      <c r="F220" s="78"/>
      <c r="G220" s="78"/>
      <c r="H220" s="78"/>
      <c r="I220" s="78"/>
      <c r="J220" s="118"/>
      <c r="K220" s="215"/>
      <c r="L220" s="118"/>
      <c r="M220" s="215"/>
      <c r="N220" s="118"/>
      <c r="O220" s="215"/>
      <c r="P220" s="118"/>
      <c r="Q220" s="215"/>
      <c r="R220" s="118"/>
      <c r="S220" s="215"/>
      <c r="T220" s="118"/>
      <c r="U220" s="215"/>
      <c r="V220" s="78"/>
      <c r="W220" s="78"/>
      <c r="X220" s="118"/>
      <c r="Y220" s="215"/>
      <c r="Z220" s="78"/>
      <c r="AA220" s="78"/>
      <c r="AB220" s="81"/>
      <c r="AC220" s="180"/>
      <c r="AD220" s="180"/>
      <c r="AE220" s="180"/>
      <c r="AF220" s="180"/>
      <c r="AG220" s="180"/>
      <c r="AH220" s="180"/>
      <c r="AI220" s="180"/>
      <c r="AJ220" s="180"/>
      <c r="AK220" s="180"/>
      <c r="AL220" s="180"/>
      <c r="AM220" s="180"/>
      <c r="AN220" s="180"/>
      <c r="AO220" s="180"/>
      <c r="AP220" s="180"/>
      <c r="AQ220" s="180"/>
      <c r="AR220" s="180"/>
      <c r="AS220" s="180"/>
    </row>
    <row r="221" ht="14.25" customHeight="1">
      <c r="A221" s="180"/>
      <c r="B221" s="352">
        <v>8.0</v>
      </c>
      <c r="C221" s="188"/>
      <c r="D221" s="78"/>
      <c r="E221" s="78"/>
      <c r="F221" s="78"/>
      <c r="G221" s="78"/>
      <c r="H221" s="78"/>
      <c r="I221" s="78"/>
      <c r="J221" s="118"/>
      <c r="K221" s="215"/>
      <c r="L221" s="118"/>
      <c r="M221" s="215"/>
      <c r="N221" s="118"/>
      <c r="O221" s="215"/>
      <c r="P221" s="118"/>
      <c r="Q221" s="215"/>
      <c r="R221" s="118"/>
      <c r="S221" s="215"/>
      <c r="T221" s="118"/>
      <c r="U221" s="215"/>
      <c r="V221" s="78"/>
      <c r="W221" s="78"/>
      <c r="X221" s="118"/>
      <c r="Y221" s="215"/>
      <c r="Z221" s="78"/>
      <c r="AA221" s="78"/>
      <c r="AB221" s="81"/>
      <c r="AC221" s="180"/>
      <c r="AD221" s="180"/>
      <c r="AE221" s="180"/>
      <c r="AF221" s="180"/>
      <c r="AG221" s="180"/>
      <c r="AH221" s="180"/>
      <c r="AI221" s="180"/>
      <c r="AJ221" s="180"/>
      <c r="AK221" s="180"/>
      <c r="AL221" s="180"/>
      <c r="AM221" s="180"/>
      <c r="AN221" s="180"/>
      <c r="AO221" s="180"/>
      <c r="AP221" s="180"/>
      <c r="AQ221" s="180"/>
      <c r="AR221" s="180"/>
      <c r="AS221" s="180"/>
    </row>
    <row r="222" ht="14.25" customHeight="1">
      <c r="A222" s="180"/>
      <c r="B222" s="352">
        <v>9.0</v>
      </c>
      <c r="C222" s="188"/>
      <c r="D222" s="78"/>
      <c r="E222" s="78"/>
      <c r="F222" s="78"/>
      <c r="G222" s="78"/>
      <c r="H222" s="78"/>
      <c r="I222" s="78"/>
      <c r="J222" s="118"/>
      <c r="K222" s="215"/>
      <c r="L222" s="118"/>
      <c r="M222" s="215"/>
      <c r="N222" s="118"/>
      <c r="O222" s="215"/>
      <c r="P222" s="118"/>
      <c r="Q222" s="215"/>
      <c r="R222" s="118"/>
      <c r="S222" s="215"/>
      <c r="T222" s="118"/>
      <c r="U222" s="215"/>
      <c r="V222" s="78"/>
      <c r="W222" s="78"/>
      <c r="X222" s="118"/>
      <c r="Y222" s="215"/>
      <c r="Z222" s="78"/>
      <c r="AA222" s="78"/>
      <c r="AB222" s="81"/>
      <c r="AC222" s="180"/>
      <c r="AD222" s="180"/>
      <c r="AE222" s="180"/>
      <c r="AF222" s="180"/>
      <c r="AG222" s="180"/>
      <c r="AH222" s="180"/>
      <c r="AI222" s="180"/>
      <c r="AJ222" s="180"/>
      <c r="AK222" s="180"/>
      <c r="AL222" s="180"/>
      <c r="AM222" s="180"/>
      <c r="AN222" s="180"/>
      <c r="AO222" s="180"/>
      <c r="AP222" s="180"/>
      <c r="AQ222" s="180"/>
      <c r="AR222" s="180"/>
      <c r="AS222" s="180"/>
    </row>
    <row r="223" ht="14.25" customHeight="1">
      <c r="A223" s="180"/>
      <c r="B223" s="352">
        <v>10.0</v>
      </c>
      <c r="C223" s="188"/>
      <c r="D223" s="78"/>
      <c r="E223" s="78"/>
      <c r="F223" s="78"/>
      <c r="G223" s="78"/>
      <c r="H223" s="78"/>
      <c r="I223" s="78"/>
      <c r="J223" s="118"/>
      <c r="K223" s="215"/>
      <c r="L223" s="118"/>
      <c r="M223" s="215"/>
      <c r="N223" s="118"/>
      <c r="O223" s="215"/>
      <c r="P223" s="118"/>
      <c r="Q223" s="215"/>
      <c r="R223" s="118"/>
      <c r="S223" s="215"/>
      <c r="T223" s="118"/>
      <c r="U223" s="215"/>
      <c r="V223" s="78"/>
      <c r="W223" s="78"/>
      <c r="X223" s="118"/>
      <c r="Y223" s="215"/>
      <c r="Z223" s="78"/>
      <c r="AA223" s="78"/>
      <c r="AB223" s="81"/>
      <c r="AC223" s="180"/>
      <c r="AD223" s="180"/>
      <c r="AE223" s="180"/>
      <c r="AF223" s="180"/>
      <c r="AG223" s="180"/>
      <c r="AH223" s="180"/>
      <c r="AI223" s="180"/>
      <c r="AJ223" s="180"/>
      <c r="AK223" s="180"/>
      <c r="AL223" s="180"/>
      <c r="AM223" s="180"/>
      <c r="AN223" s="180"/>
      <c r="AO223" s="180"/>
      <c r="AP223" s="180"/>
      <c r="AQ223" s="180"/>
      <c r="AR223" s="180"/>
      <c r="AS223" s="180"/>
    </row>
    <row r="224" ht="14.25" customHeight="1">
      <c r="A224" s="180"/>
      <c r="B224" s="352">
        <v>11.0</v>
      </c>
      <c r="C224" s="188"/>
      <c r="D224" s="78"/>
      <c r="E224" s="78"/>
      <c r="F224" s="78"/>
      <c r="G224" s="78"/>
      <c r="H224" s="78"/>
      <c r="I224" s="78"/>
      <c r="J224" s="118"/>
      <c r="K224" s="215"/>
      <c r="L224" s="118"/>
      <c r="M224" s="215"/>
      <c r="N224" s="118"/>
      <c r="O224" s="215"/>
      <c r="P224" s="118"/>
      <c r="Q224" s="215"/>
      <c r="R224" s="118"/>
      <c r="S224" s="215"/>
      <c r="T224" s="118"/>
      <c r="U224" s="215"/>
      <c r="V224" s="78"/>
      <c r="W224" s="78"/>
      <c r="X224" s="118"/>
      <c r="Y224" s="215"/>
      <c r="Z224" s="78"/>
      <c r="AA224" s="78"/>
      <c r="AB224" s="81"/>
      <c r="AC224" s="180"/>
      <c r="AD224" s="180"/>
      <c r="AE224" s="180"/>
      <c r="AF224" s="180"/>
      <c r="AG224" s="180"/>
      <c r="AH224" s="180"/>
      <c r="AI224" s="180"/>
      <c r="AJ224" s="180"/>
      <c r="AK224" s="180"/>
      <c r="AL224" s="180"/>
      <c r="AM224" s="180"/>
      <c r="AN224" s="180"/>
      <c r="AO224" s="180"/>
      <c r="AP224" s="180"/>
      <c r="AQ224" s="180"/>
      <c r="AR224" s="180"/>
      <c r="AS224" s="180"/>
    </row>
    <row r="225" ht="14.25" customHeight="1">
      <c r="A225" s="180"/>
      <c r="B225" s="352">
        <v>12.0</v>
      </c>
      <c r="C225" s="188"/>
      <c r="D225" s="78"/>
      <c r="E225" s="78"/>
      <c r="F225" s="78"/>
      <c r="G225" s="78"/>
      <c r="H225" s="78"/>
      <c r="I225" s="78"/>
      <c r="J225" s="118"/>
      <c r="K225" s="215"/>
      <c r="L225" s="118"/>
      <c r="M225" s="215"/>
      <c r="N225" s="118"/>
      <c r="O225" s="215"/>
      <c r="P225" s="118"/>
      <c r="Q225" s="215"/>
      <c r="R225" s="118"/>
      <c r="S225" s="215"/>
      <c r="T225" s="118"/>
      <c r="U225" s="215"/>
      <c r="V225" s="78"/>
      <c r="W225" s="78"/>
      <c r="X225" s="118"/>
      <c r="Y225" s="215"/>
      <c r="Z225" s="78"/>
      <c r="AA225" s="78"/>
      <c r="AB225" s="81"/>
      <c r="AC225" s="180"/>
      <c r="AD225" s="180"/>
      <c r="AE225" s="180"/>
      <c r="AF225" s="180"/>
      <c r="AG225" s="180"/>
      <c r="AH225" s="180"/>
      <c r="AI225" s="180"/>
      <c r="AJ225" s="180"/>
      <c r="AK225" s="180"/>
      <c r="AL225" s="180"/>
      <c r="AM225" s="180"/>
      <c r="AN225" s="180"/>
      <c r="AO225" s="180"/>
      <c r="AP225" s="180"/>
      <c r="AQ225" s="180"/>
      <c r="AR225" s="180"/>
      <c r="AS225" s="180"/>
    </row>
    <row r="226" ht="14.25" customHeight="1">
      <c r="A226" s="180"/>
      <c r="B226" s="352">
        <v>13.0</v>
      </c>
      <c r="C226" s="188"/>
      <c r="D226" s="78"/>
      <c r="E226" s="78"/>
      <c r="F226" s="78"/>
      <c r="G226" s="78"/>
      <c r="H226" s="78"/>
      <c r="I226" s="78"/>
      <c r="J226" s="118"/>
      <c r="K226" s="215"/>
      <c r="L226" s="118"/>
      <c r="M226" s="215"/>
      <c r="N226" s="118"/>
      <c r="O226" s="215"/>
      <c r="P226" s="118"/>
      <c r="Q226" s="215"/>
      <c r="R226" s="118"/>
      <c r="S226" s="215"/>
      <c r="T226" s="118"/>
      <c r="U226" s="215"/>
      <c r="V226" s="78"/>
      <c r="W226" s="78"/>
      <c r="X226" s="118"/>
      <c r="Y226" s="215"/>
      <c r="Z226" s="78"/>
      <c r="AA226" s="78"/>
      <c r="AB226" s="81"/>
      <c r="AC226" s="180"/>
      <c r="AD226" s="180"/>
      <c r="AE226" s="180"/>
      <c r="AF226" s="180"/>
      <c r="AG226" s="180"/>
      <c r="AH226" s="180"/>
      <c r="AI226" s="180"/>
      <c r="AJ226" s="180"/>
      <c r="AK226" s="180"/>
      <c r="AL226" s="180"/>
      <c r="AM226" s="180"/>
      <c r="AN226" s="180"/>
      <c r="AO226" s="180"/>
      <c r="AP226" s="180"/>
      <c r="AQ226" s="180"/>
      <c r="AR226" s="180"/>
      <c r="AS226" s="180"/>
    </row>
    <row r="227" ht="14.25" customHeight="1">
      <c r="A227" s="180"/>
      <c r="B227" s="352">
        <v>14.0</v>
      </c>
      <c r="C227" s="188"/>
      <c r="D227" s="78"/>
      <c r="E227" s="78"/>
      <c r="F227" s="78"/>
      <c r="G227" s="78"/>
      <c r="H227" s="78"/>
      <c r="I227" s="78"/>
      <c r="J227" s="118"/>
      <c r="K227" s="215"/>
      <c r="L227" s="118"/>
      <c r="M227" s="215"/>
      <c r="N227" s="118"/>
      <c r="O227" s="215"/>
      <c r="P227" s="118"/>
      <c r="Q227" s="215"/>
      <c r="R227" s="118"/>
      <c r="S227" s="215"/>
      <c r="T227" s="118"/>
      <c r="U227" s="215"/>
      <c r="V227" s="78"/>
      <c r="W227" s="78"/>
      <c r="X227" s="118"/>
      <c r="Y227" s="215"/>
      <c r="Z227" s="78"/>
      <c r="AA227" s="78"/>
      <c r="AB227" s="81"/>
      <c r="AC227" s="180"/>
      <c r="AD227" s="180"/>
      <c r="AE227" s="180"/>
      <c r="AF227" s="180"/>
      <c r="AG227" s="180"/>
      <c r="AH227" s="180"/>
      <c r="AI227" s="180"/>
      <c r="AJ227" s="180"/>
      <c r="AK227" s="180"/>
      <c r="AL227" s="180"/>
      <c r="AM227" s="180"/>
      <c r="AN227" s="180"/>
      <c r="AO227" s="180"/>
      <c r="AP227" s="180"/>
      <c r="AQ227" s="180"/>
      <c r="AR227" s="180"/>
      <c r="AS227" s="180"/>
    </row>
    <row r="228" ht="14.25" customHeight="1">
      <c r="A228" s="180"/>
      <c r="B228" s="352">
        <v>15.0</v>
      </c>
      <c r="C228" s="188"/>
      <c r="D228" s="78"/>
      <c r="E228" s="78"/>
      <c r="F228" s="78"/>
      <c r="G228" s="78"/>
      <c r="H228" s="78"/>
      <c r="I228" s="78"/>
      <c r="J228" s="118"/>
      <c r="K228" s="215"/>
      <c r="L228" s="118"/>
      <c r="M228" s="215"/>
      <c r="N228" s="118"/>
      <c r="O228" s="215"/>
      <c r="P228" s="118"/>
      <c r="Q228" s="215"/>
      <c r="R228" s="118"/>
      <c r="S228" s="215"/>
      <c r="T228" s="118"/>
      <c r="U228" s="215"/>
      <c r="V228" s="78"/>
      <c r="W228" s="78"/>
      <c r="X228" s="118"/>
      <c r="Y228" s="215"/>
      <c r="Z228" s="78"/>
      <c r="AA228" s="78"/>
      <c r="AB228" s="81"/>
      <c r="AC228" s="180"/>
      <c r="AD228" s="180"/>
      <c r="AE228" s="180"/>
      <c r="AF228" s="180"/>
      <c r="AG228" s="180"/>
      <c r="AH228" s="180"/>
      <c r="AI228" s="180"/>
      <c r="AJ228" s="180"/>
      <c r="AK228" s="180"/>
      <c r="AL228" s="180"/>
      <c r="AM228" s="180"/>
      <c r="AN228" s="180"/>
      <c r="AO228" s="180"/>
      <c r="AP228" s="180"/>
      <c r="AQ228" s="180"/>
      <c r="AR228" s="180"/>
      <c r="AS228" s="180"/>
    </row>
    <row r="229" ht="14.25" customHeight="1">
      <c r="A229" s="180"/>
      <c r="B229" s="352">
        <v>16.0</v>
      </c>
      <c r="C229" s="188"/>
      <c r="D229" s="78"/>
      <c r="E229" s="78"/>
      <c r="F229" s="78"/>
      <c r="G229" s="78"/>
      <c r="H229" s="78"/>
      <c r="I229" s="78"/>
      <c r="J229" s="118"/>
      <c r="K229" s="215"/>
      <c r="L229" s="118"/>
      <c r="M229" s="215"/>
      <c r="N229" s="118"/>
      <c r="O229" s="215"/>
      <c r="P229" s="118"/>
      <c r="Q229" s="215"/>
      <c r="R229" s="118"/>
      <c r="S229" s="215"/>
      <c r="T229" s="118"/>
      <c r="U229" s="215"/>
      <c r="V229" s="78"/>
      <c r="W229" s="78"/>
      <c r="X229" s="118"/>
      <c r="Y229" s="215"/>
      <c r="Z229" s="78"/>
      <c r="AA229" s="78"/>
      <c r="AB229" s="81"/>
      <c r="AC229" s="180"/>
      <c r="AD229" s="180"/>
      <c r="AE229" s="180"/>
      <c r="AF229" s="180"/>
      <c r="AG229" s="180"/>
      <c r="AH229" s="180"/>
      <c r="AI229" s="180"/>
      <c r="AJ229" s="180"/>
      <c r="AK229" s="180"/>
      <c r="AL229" s="180"/>
      <c r="AM229" s="180"/>
      <c r="AN229" s="180"/>
      <c r="AO229" s="180"/>
      <c r="AP229" s="180"/>
      <c r="AQ229" s="180"/>
      <c r="AR229" s="180"/>
      <c r="AS229" s="180"/>
    </row>
    <row r="230" ht="14.25" customHeight="1">
      <c r="A230" s="180"/>
      <c r="B230" s="352">
        <v>17.0</v>
      </c>
      <c r="C230" s="188"/>
      <c r="D230" s="78"/>
      <c r="E230" s="78"/>
      <c r="F230" s="78"/>
      <c r="G230" s="78"/>
      <c r="H230" s="78"/>
      <c r="I230" s="78"/>
      <c r="J230" s="118"/>
      <c r="K230" s="215"/>
      <c r="L230" s="118"/>
      <c r="M230" s="215"/>
      <c r="N230" s="118"/>
      <c r="O230" s="215"/>
      <c r="P230" s="118"/>
      <c r="Q230" s="215"/>
      <c r="R230" s="118"/>
      <c r="S230" s="215"/>
      <c r="T230" s="118"/>
      <c r="U230" s="215"/>
      <c r="V230" s="78"/>
      <c r="W230" s="78"/>
      <c r="X230" s="118"/>
      <c r="Y230" s="215"/>
      <c r="Z230" s="78"/>
      <c r="AA230" s="78"/>
      <c r="AB230" s="81"/>
      <c r="AC230" s="180"/>
      <c r="AD230" s="180"/>
      <c r="AE230" s="180"/>
      <c r="AF230" s="180"/>
      <c r="AG230" s="180"/>
      <c r="AH230" s="180"/>
      <c r="AI230" s="180"/>
      <c r="AJ230" s="180"/>
      <c r="AK230" s="180"/>
      <c r="AL230" s="180"/>
      <c r="AM230" s="180"/>
      <c r="AN230" s="180"/>
      <c r="AO230" s="180"/>
      <c r="AP230" s="180"/>
      <c r="AQ230" s="180"/>
      <c r="AR230" s="180"/>
      <c r="AS230" s="180"/>
    </row>
    <row r="231" ht="14.25" customHeight="1">
      <c r="A231" s="180"/>
      <c r="B231" s="352">
        <v>18.0</v>
      </c>
      <c r="C231" s="188"/>
      <c r="D231" s="78"/>
      <c r="E231" s="78"/>
      <c r="F231" s="78"/>
      <c r="G231" s="78"/>
      <c r="H231" s="78"/>
      <c r="I231" s="78"/>
      <c r="J231" s="118"/>
      <c r="K231" s="215"/>
      <c r="L231" s="118"/>
      <c r="M231" s="215"/>
      <c r="N231" s="118"/>
      <c r="O231" s="215"/>
      <c r="P231" s="118"/>
      <c r="Q231" s="215"/>
      <c r="R231" s="118"/>
      <c r="S231" s="215"/>
      <c r="T231" s="118"/>
      <c r="U231" s="215"/>
      <c r="V231" s="78"/>
      <c r="W231" s="78"/>
      <c r="X231" s="118"/>
      <c r="Y231" s="215"/>
      <c r="Z231" s="78"/>
      <c r="AA231" s="78"/>
      <c r="AB231" s="81"/>
      <c r="AC231" s="180"/>
      <c r="AD231" s="180"/>
      <c r="AE231" s="180"/>
      <c r="AF231" s="180"/>
      <c r="AG231" s="180"/>
      <c r="AH231" s="180"/>
      <c r="AI231" s="180"/>
      <c r="AJ231" s="180"/>
      <c r="AK231" s="180"/>
      <c r="AL231" s="180"/>
      <c r="AM231" s="180"/>
      <c r="AN231" s="180"/>
      <c r="AO231" s="180"/>
      <c r="AP231" s="180"/>
      <c r="AQ231" s="180"/>
      <c r="AR231" s="180"/>
      <c r="AS231" s="180"/>
    </row>
    <row r="232" ht="14.25" customHeight="1">
      <c r="A232" s="180"/>
      <c r="B232" s="352">
        <v>19.0</v>
      </c>
      <c r="C232" s="188"/>
      <c r="D232" s="78"/>
      <c r="E232" s="78"/>
      <c r="F232" s="78"/>
      <c r="G232" s="78"/>
      <c r="H232" s="78"/>
      <c r="I232" s="78"/>
      <c r="J232" s="118"/>
      <c r="K232" s="215"/>
      <c r="L232" s="118"/>
      <c r="M232" s="215"/>
      <c r="N232" s="118"/>
      <c r="O232" s="215"/>
      <c r="P232" s="118"/>
      <c r="Q232" s="215"/>
      <c r="R232" s="118"/>
      <c r="S232" s="215"/>
      <c r="T232" s="118"/>
      <c r="U232" s="215"/>
      <c r="V232" s="78"/>
      <c r="W232" s="78"/>
      <c r="X232" s="118"/>
      <c r="Y232" s="215"/>
      <c r="Z232" s="78"/>
      <c r="AA232" s="78"/>
      <c r="AB232" s="81"/>
      <c r="AC232" s="180"/>
      <c r="AD232" s="180"/>
      <c r="AE232" s="180"/>
      <c r="AF232" s="180"/>
      <c r="AG232" s="180"/>
      <c r="AH232" s="180"/>
      <c r="AI232" s="180"/>
      <c r="AJ232" s="180"/>
      <c r="AK232" s="180"/>
      <c r="AL232" s="180"/>
      <c r="AM232" s="180"/>
      <c r="AN232" s="180"/>
      <c r="AO232" s="180"/>
      <c r="AP232" s="180"/>
      <c r="AQ232" s="180"/>
      <c r="AR232" s="180"/>
      <c r="AS232" s="180"/>
    </row>
    <row r="233" ht="14.25" customHeight="1">
      <c r="A233" s="180"/>
      <c r="B233" s="352">
        <v>20.0</v>
      </c>
      <c r="C233" s="188"/>
      <c r="D233" s="78"/>
      <c r="E233" s="78"/>
      <c r="F233" s="78"/>
      <c r="G233" s="78"/>
      <c r="H233" s="78"/>
      <c r="I233" s="78"/>
      <c r="J233" s="118"/>
      <c r="K233" s="215"/>
      <c r="L233" s="118"/>
      <c r="M233" s="215"/>
      <c r="N233" s="118"/>
      <c r="O233" s="215"/>
      <c r="P233" s="118"/>
      <c r="Q233" s="215"/>
      <c r="R233" s="118"/>
      <c r="S233" s="215"/>
      <c r="T233" s="118"/>
      <c r="U233" s="215"/>
      <c r="V233" s="78"/>
      <c r="W233" s="78"/>
      <c r="X233" s="118"/>
      <c r="Y233" s="215"/>
      <c r="Z233" s="78"/>
      <c r="AA233" s="78"/>
      <c r="AB233" s="81"/>
      <c r="AC233" s="180"/>
      <c r="AD233" s="180"/>
      <c r="AE233" s="180"/>
      <c r="AF233" s="180"/>
      <c r="AG233" s="180"/>
      <c r="AH233" s="180"/>
      <c r="AI233" s="180"/>
      <c r="AJ233" s="180"/>
      <c r="AK233" s="180"/>
      <c r="AL233" s="180"/>
      <c r="AM233" s="180"/>
      <c r="AN233" s="180"/>
      <c r="AO233" s="180"/>
      <c r="AP233" s="180"/>
      <c r="AQ233" s="180"/>
      <c r="AR233" s="180"/>
      <c r="AS233" s="180"/>
    </row>
    <row r="234" ht="14.25" customHeight="1">
      <c r="A234" s="180"/>
      <c r="B234" s="352">
        <v>21.0</v>
      </c>
      <c r="C234" s="188"/>
      <c r="D234" s="78"/>
      <c r="E234" s="78"/>
      <c r="F234" s="78"/>
      <c r="G234" s="78"/>
      <c r="H234" s="78"/>
      <c r="I234" s="78"/>
      <c r="J234" s="118"/>
      <c r="K234" s="215"/>
      <c r="L234" s="118"/>
      <c r="M234" s="215"/>
      <c r="N234" s="118"/>
      <c r="O234" s="215"/>
      <c r="P234" s="118"/>
      <c r="Q234" s="215"/>
      <c r="R234" s="118"/>
      <c r="S234" s="215"/>
      <c r="T234" s="118"/>
      <c r="U234" s="215"/>
      <c r="V234" s="78"/>
      <c r="W234" s="78"/>
      <c r="X234" s="118"/>
      <c r="Y234" s="215"/>
      <c r="Z234" s="78"/>
      <c r="AA234" s="78"/>
      <c r="AB234" s="81"/>
      <c r="AC234" s="180"/>
      <c r="AD234" s="180"/>
      <c r="AE234" s="180"/>
      <c r="AF234" s="180"/>
      <c r="AG234" s="180"/>
      <c r="AH234" s="180"/>
      <c r="AI234" s="180"/>
      <c r="AJ234" s="180"/>
      <c r="AK234" s="180"/>
      <c r="AL234" s="180"/>
      <c r="AM234" s="180"/>
      <c r="AN234" s="180"/>
      <c r="AO234" s="180"/>
      <c r="AP234" s="180"/>
      <c r="AQ234" s="180"/>
      <c r="AR234" s="180"/>
      <c r="AS234" s="180"/>
    </row>
    <row r="235" ht="14.25" customHeight="1">
      <c r="A235" s="180"/>
      <c r="B235" s="352">
        <v>22.0</v>
      </c>
      <c r="C235" s="188"/>
      <c r="D235" s="78"/>
      <c r="E235" s="78"/>
      <c r="F235" s="78"/>
      <c r="G235" s="78"/>
      <c r="H235" s="78"/>
      <c r="I235" s="78"/>
      <c r="J235" s="118"/>
      <c r="K235" s="215"/>
      <c r="L235" s="118"/>
      <c r="M235" s="215"/>
      <c r="N235" s="118"/>
      <c r="O235" s="215"/>
      <c r="P235" s="118"/>
      <c r="Q235" s="215"/>
      <c r="R235" s="118"/>
      <c r="S235" s="215"/>
      <c r="T235" s="118"/>
      <c r="U235" s="215"/>
      <c r="V235" s="78"/>
      <c r="W235" s="78"/>
      <c r="X235" s="118"/>
      <c r="Y235" s="215"/>
      <c r="Z235" s="78"/>
      <c r="AA235" s="78"/>
      <c r="AB235" s="81"/>
      <c r="AC235" s="180"/>
      <c r="AD235" s="180"/>
      <c r="AE235" s="180"/>
      <c r="AF235" s="180"/>
      <c r="AG235" s="180"/>
      <c r="AH235" s="180"/>
      <c r="AI235" s="180"/>
      <c r="AJ235" s="180"/>
      <c r="AK235" s="180"/>
      <c r="AL235" s="180"/>
      <c r="AM235" s="180"/>
      <c r="AN235" s="180"/>
      <c r="AO235" s="180"/>
      <c r="AP235" s="180"/>
      <c r="AQ235" s="180"/>
      <c r="AR235" s="180"/>
      <c r="AS235" s="180"/>
    </row>
    <row r="236" ht="14.25" customHeight="1">
      <c r="A236" s="180"/>
      <c r="B236" s="352">
        <v>23.0</v>
      </c>
      <c r="C236" s="188"/>
      <c r="D236" s="78"/>
      <c r="E236" s="78"/>
      <c r="F236" s="78"/>
      <c r="G236" s="78"/>
      <c r="H236" s="78"/>
      <c r="I236" s="78"/>
      <c r="J236" s="118"/>
      <c r="K236" s="215"/>
      <c r="L236" s="118"/>
      <c r="M236" s="215"/>
      <c r="N236" s="118"/>
      <c r="O236" s="215"/>
      <c r="P236" s="118"/>
      <c r="Q236" s="215"/>
      <c r="R236" s="118"/>
      <c r="S236" s="215"/>
      <c r="T236" s="118"/>
      <c r="U236" s="215"/>
      <c r="V236" s="78"/>
      <c r="W236" s="78"/>
      <c r="X236" s="118"/>
      <c r="Y236" s="215"/>
      <c r="Z236" s="78"/>
      <c r="AA236" s="78"/>
      <c r="AB236" s="81"/>
      <c r="AC236" s="180"/>
      <c r="AD236" s="180"/>
      <c r="AE236" s="180"/>
      <c r="AF236" s="180"/>
      <c r="AG236" s="180"/>
      <c r="AH236" s="180"/>
      <c r="AI236" s="180"/>
      <c r="AJ236" s="180"/>
      <c r="AK236" s="180"/>
      <c r="AL236" s="180"/>
      <c r="AM236" s="180"/>
      <c r="AN236" s="180"/>
      <c r="AO236" s="180"/>
      <c r="AP236" s="180"/>
      <c r="AQ236" s="180"/>
      <c r="AR236" s="180"/>
      <c r="AS236" s="180"/>
    </row>
    <row r="237" ht="14.25" customHeight="1">
      <c r="A237" s="180"/>
      <c r="B237" s="352">
        <v>24.0</v>
      </c>
      <c r="C237" s="188"/>
      <c r="D237" s="78"/>
      <c r="E237" s="78"/>
      <c r="F237" s="78"/>
      <c r="G237" s="78"/>
      <c r="H237" s="78"/>
      <c r="I237" s="78"/>
      <c r="J237" s="118"/>
      <c r="K237" s="215"/>
      <c r="L237" s="118"/>
      <c r="M237" s="215"/>
      <c r="N237" s="118"/>
      <c r="O237" s="215"/>
      <c r="P237" s="118"/>
      <c r="Q237" s="215"/>
      <c r="R237" s="118"/>
      <c r="S237" s="215"/>
      <c r="T237" s="118"/>
      <c r="U237" s="215"/>
      <c r="V237" s="78"/>
      <c r="W237" s="78"/>
      <c r="X237" s="118"/>
      <c r="Y237" s="215"/>
      <c r="Z237" s="78"/>
      <c r="AA237" s="78"/>
      <c r="AB237" s="81"/>
      <c r="AC237" s="180"/>
      <c r="AD237" s="180"/>
      <c r="AE237" s="180"/>
      <c r="AF237" s="180"/>
      <c r="AG237" s="180"/>
      <c r="AH237" s="180"/>
      <c r="AI237" s="180"/>
      <c r="AJ237" s="180"/>
      <c r="AK237" s="180"/>
      <c r="AL237" s="180"/>
      <c r="AM237" s="180"/>
      <c r="AN237" s="180"/>
      <c r="AO237" s="180"/>
      <c r="AP237" s="180"/>
      <c r="AQ237" s="180"/>
      <c r="AR237" s="180"/>
      <c r="AS237" s="180"/>
    </row>
    <row r="238" ht="14.25" customHeight="1">
      <c r="A238" s="180"/>
      <c r="B238" s="352">
        <v>25.0</v>
      </c>
      <c r="C238" s="188"/>
      <c r="D238" s="78"/>
      <c r="E238" s="78"/>
      <c r="F238" s="78"/>
      <c r="G238" s="78"/>
      <c r="H238" s="78"/>
      <c r="I238" s="78"/>
      <c r="J238" s="118"/>
      <c r="K238" s="215"/>
      <c r="L238" s="118"/>
      <c r="M238" s="215"/>
      <c r="N238" s="118"/>
      <c r="O238" s="215"/>
      <c r="P238" s="118"/>
      <c r="Q238" s="215"/>
      <c r="R238" s="118"/>
      <c r="S238" s="215"/>
      <c r="T238" s="118"/>
      <c r="U238" s="215"/>
      <c r="V238" s="78"/>
      <c r="W238" s="78"/>
      <c r="X238" s="118"/>
      <c r="Y238" s="215"/>
      <c r="Z238" s="78"/>
      <c r="AA238" s="78"/>
      <c r="AB238" s="81"/>
      <c r="AC238" s="180"/>
      <c r="AD238" s="180"/>
      <c r="AE238" s="180"/>
      <c r="AF238" s="180"/>
      <c r="AG238" s="180"/>
      <c r="AH238" s="180"/>
      <c r="AI238" s="180"/>
      <c r="AJ238" s="180"/>
      <c r="AK238" s="180"/>
      <c r="AL238" s="180"/>
      <c r="AM238" s="180"/>
      <c r="AN238" s="180"/>
      <c r="AO238" s="180"/>
      <c r="AP238" s="180"/>
      <c r="AQ238" s="180"/>
      <c r="AR238" s="180"/>
      <c r="AS238" s="180"/>
    </row>
    <row r="239" ht="14.25" customHeight="1">
      <c r="A239" s="180"/>
      <c r="B239" s="352">
        <v>26.0</v>
      </c>
      <c r="C239" s="188"/>
      <c r="D239" s="78"/>
      <c r="E239" s="78"/>
      <c r="F239" s="78"/>
      <c r="G239" s="78"/>
      <c r="H239" s="78"/>
      <c r="I239" s="78"/>
      <c r="J239" s="118"/>
      <c r="K239" s="215"/>
      <c r="L239" s="118"/>
      <c r="M239" s="215"/>
      <c r="N239" s="118"/>
      <c r="O239" s="215"/>
      <c r="P239" s="118"/>
      <c r="Q239" s="215"/>
      <c r="R239" s="118"/>
      <c r="S239" s="215"/>
      <c r="T239" s="118"/>
      <c r="U239" s="215"/>
      <c r="V239" s="78"/>
      <c r="W239" s="78"/>
      <c r="X239" s="118"/>
      <c r="Y239" s="215"/>
      <c r="Z239" s="78"/>
      <c r="AA239" s="78"/>
      <c r="AB239" s="81"/>
      <c r="AC239" s="180"/>
      <c r="AD239" s="180"/>
      <c r="AE239" s="180"/>
      <c r="AF239" s="180"/>
      <c r="AG239" s="180"/>
      <c r="AH239" s="180"/>
      <c r="AI239" s="180"/>
      <c r="AJ239" s="180"/>
      <c r="AK239" s="180"/>
      <c r="AL239" s="180"/>
      <c r="AM239" s="180"/>
      <c r="AN239" s="180"/>
      <c r="AO239" s="180"/>
      <c r="AP239" s="180"/>
      <c r="AQ239" s="180"/>
      <c r="AR239" s="180"/>
      <c r="AS239" s="180"/>
    </row>
    <row r="240" ht="14.25" customHeight="1">
      <c r="A240" s="180"/>
      <c r="B240" s="352">
        <v>27.0</v>
      </c>
      <c r="C240" s="188"/>
      <c r="D240" s="78"/>
      <c r="E240" s="78"/>
      <c r="F240" s="78"/>
      <c r="G240" s="78"/>
      <c r="H240" s="78"/>
      <c r="I240" s="78"/>
      <c r="J240" s="118"/>
      <c r="K240" s="215"/>
      <c r="L240" s="118"/>
      <c r="M240" s="215"/>
      <c r="N240" s="118"/>
      <c r="O240" s="215"/>
      <c r="P240" s="118"/>
      <c r="Q240" s="215"/>
      <c r="R240" s="118"/>
      <c r="S240" s="215"/>
      <c r="T240" s="118"/>
      <c r="U240" s="215"/>
      <c r="V240" s="78"/>
      <c r="W240" s="78"/>
      <c r="X240" s="118"/>
      <c r="Y240" s="215"/>
      <c r="Z240" s="78"/>
      <c r="AA240" s="78"/>
      <c r="AB240" s="81"/>
      <c r="AC240" s="180"/>
      <c r="AD240" s="180"/>
      <c r="AE240" s="180"/>
      <c r="AF240" s="180"/>
      <c r="AG240" s="180"/>
      <c r="AH240" s="180"/>
      <c r="AI240" s="180"/>
      <c r="AJ240" s="180"/>
      <c r="AK240" s="180"/>
      <c r="AL240" s="180"/>
      <c r="AM240" s="180"/>
      <c r="AN240" s="180"/>
      <c r="AO240" s="180"/>
      <c r="AP240" s="180"/>
      <c r="AQ240" s="180"/>
      <c r="AR240" s="180"/>
      <c r="AS240" s="180"/>
    </row>
    <row r="241" ht="14.25" customHeight="1">
      <c r="A241" s="180"/>
      <c r="B241" s="352">
        <v>28.0</v>
      </c>
      <c r="C241" s="188"/>
      <c r="D241" s="78"/>
      <c r="E241" s="78"/>
      <c r="F241" s="78"/>
      <c r="G241" s="78"/>
      <c r="H241" s="78"/>
      <c r="I241" s="78"/>
      <c r="J241" s="118"/>
      <c r="K241" s="215"/>
      <c r="L241" s="118"/>
      <c r="M241" s="215"/>
      <c r="N241" s="118"/>
      <c r="O241" s="215"/>
      <c r="P241" s="118"/>
      <c r="Q241" s="215"/>
      <c r="R241" s="118"/>
      <c r="S241" s="215"/>
      <c r="T241" s="118"/>
      <c r="U241" s="215"/>
      <c r="V241" s="78"/>
      <c r="W241" s="78"/>
      <c r="X241" s="118"/>
      <c r="Y241" s="215"/>
      <c r="Z241" s="78"/>
      <c r="AA241" s="78"/>
      <c r="AB241" s="81"/>
      <c r="AC241" s="180"/>
      <c r="AD241" s="180"/>
      <c r="AE241" s="180"/>
      <c r="AF241" s="180"/>
      <c r="AG241" s="180"/>
      <c r="AH241" s="180"/>
      <c r="AI241" s="180"/>
      <c r="AJ241" s="180"/>
      <c r="AK241" s="180"/>
      <c r="AL241" s="180"/>
      <c r="AM241" s="180"/>
      <c r="AN241" s="180"/>
      <c r="AO241" s="180"/>
      <c r="AP241" s="180"/>
      <c r="AQ241" s="180"/>
      <c r="AR241" s="180"/>
      <c r="AS241" s="180"/>
    </row>
    <row r="242" ht="14.25" customHeight="1">
      <c r="A242" s="180"/>
      <c r="B242" s="352">
        <v>29.0</v>
      </c>
      <c r="C242" s="188"/>
      <c r="D242" s="78"/>
      <c r="E242" s="78"/>
      <c r="F242" s="78"/>
      <c r="G242" s="78"/>
      <c r="H242" s="78"/>
      <c r="I242" s="78"/>
      <c r="J242" s="118"/>
      <c r="K242" s="215"/>
      <c r="L242" s="118"/>
      <c r="M242" s="215"/>
      <c r="N242" s="118"/>
      <c r="O242" s="215"/>
      <c r="P242" s="118"/>
      <c r="Q242" s="215"/>
      <c r="R242" s="118"/>
      <c r="S242" s="215"/>
      <c r="T242" s="118"/>
      <c r="U242" s="215"/>
      <c r="V242" s="78"/>
      <c r="W242" s="78"/>
      <c r="X242" s="118"/>
      <c r="Y242" s="215"/>
      <c r="Z242" s="78"/>
      <c r="AA242" s="78"/>
      <c r="AB242" s="81"/>
      <c r="AC242" s="180"/>
      <c r="AD242" s="180"/>
      <c r="AE242" s="180"/>
      <c r="AF242" s="180"/>
      <c r="AG242" s="180"/>
      <c r="AH242" s="180"/>
      <c r="AI242" s="180"/>
      <c r="AJ242" s="180"/>
      <c r="AK242" s="180"/>
      <c r="AL242" s="180"/>
      <c r="AM242" s="180"/>
      <c r="AN242" s="180"/>
      <c r="AO242" s="180"/>
      <c r="AP242" s="180"/>
      <c r="AQ242" s="180"/>
      <c r="AR242" s="180"/>
      <c r="AS242" s="180"/>
    </row>
    <row r="243" ht="14.25" customHeight="1">
      <c r="A243" s="180"/>
      <c r="B243" s="353">
        <v>30.0</v>
      </c>
      <c r="C243" s="197"/>
      <c r="D243" s="83"/>
      <c r="E243" s="83"/>
      <c r="F243" s="83"/>
      <c r="G243" s="83"/>
      <c r="H243" s="83"/>
      <c r="I243" s="83"/>
      <c r="J243" s="122"/>
      <c r="K243" s="354"/>
      <c r="L243" s="122"/>
      <c r="M243" s="354"/>
      <c r="N243" s="122"/>
      <c r="O243" s="354"/>
      <c r="P243" s="122"/>
      <c r="Q243" s="354"/>
      <c r="R243" s="122"/>
      <c r="S243" s="354"/>
      <c r="T243" s="122"/>
      <c r="U243" s="354"/>
      <c r="V243" s="83"/>
      <c r="W243" s="83"/>
      <c r="X243" s="122"/>
      <c r="Y243" s="354"/>
      <c r="Z243" s="83"/>
      <c r="AA243" s="83"/>
      <c r="AB243" s="86"/>
      <c r="AC243" s="180"/>
      <c r="AD243" s="180"/>
      <c r="AE243" s="180"/>
      <c r="AF243" s="180"/>
      <c r="AG243" s="180"/>
      <c r="AH243" s="180"/>
      <c r="AI243" s="180"/>
      <c r="AJ243" s="180"/>
      <c r="AK243" s="180"/>
      <c r="AL243" s="180"/>
      <c r="AM243" s="180"/>
      <c r="AN243" s="180"/>
      <c r="AO243" s="180"/>
      <c r="AP243" s="180"/>
      <c r="AQ243" s="180"/>
      <c r="AR243" s="180"/>
      <c r="AS243" s="180"/>
    </row>
    <row r="244" ht="14.25" customHeight="1">
      <c r="A244" s="180"/>
      <c r="B244" s="355" t="s">
        <v>430</v>
      </c>
      <c r="C244" s="228"/>
      <c r="D244" s="228"/>
      <c r="E244" s="228"/>
      <c r="F244" s="228"/>
      <c r="G244" s="228"/>
      <c r="H244" s="228"/>
      <c r="I244" s="228"/>
      <c r="J244" s="228"/>
      <c r="K244" s="228"/>
      <c r="L244" s="356"/>
      <c r="M244" s="357">
        <f>SUM(M214:M243)</f>
        <v>17</v>
      </c>
      <c r="N244" s="356"/>
      <c r="O244" s="357">
        <f>SUM(O214:O243)</f>
        <v>1</v>
      </c>
      <c r="P244" s="356"/>
      <c r="Q244" s="357">
        <f>SUM(Q214:Q243)</f>
        <v>9</v>
      </c>
      <c r="R244" s="356"/>
      <c r="S244" s="357">
        <f>SUM(S214:S243)</f>
        <v>0</v>
      </c>
      <c r="T244" s="356"/>
      <c r="U244" s="357">
        <f>SUM(U214:X243)</f>
        <v>27</v>
      </c>
      <c r="V244" s="228"/>
      <c r="W244" s="228"/>
      <c r="X244" s="356"/>
      <c r="Y244" s="357">
        <f>SUM(Y214:AB243)</f>
        <v>27</v>
      </c>
      <c r="Z244" s="228"/>
      <c r="AA244" s="228"/>
      <c r="AB244" s="229"/>
      <c r="AC244" s="180"/>
      <c r="AD244" s="180"/>
      <c r="AE244" s="180"/>
      <c r="AF244" s="180"/>
      <c r="AG244" s="180"/>
      <c r="AH244" s="180"/>
      <c r="AI244" s="180"/>
      <c r="AJ244" s="180"/>
      <c r="AK244" s="180"/>
      <c r="AL244" s="180"/>
      <c r="AM244" s="180"/>
      <c r="AN244" s="180"/>
      <c r="AO244" s="180"/>
      <c r="AP244" s="180"/>
      <c r="AQ244" s="180"/>
      <c r="AR244" s="180"/>
      <c r="AS244" s="180"/>
    </row>
    <row r="245" ht="14.25" customHeight="1">
      <c r="A245" s="180"/>
      <c r="B245" s="358"/>
      <c r="C245" s="358"/>
      <c r="D245" s="358"/>
      <c r="E245" s="358"/>
      <c r="F245" s="358"/>
      <c r="G245" s="358"/>
      <c r="H245" s="358"/>
      <c r="I245" s="358"/>
      <c r="J245" s="358"/>
      <c r="K245" s="358"/>
      <c r="L245" s="358"/>
      <c r="M245" s="284"/>
      <c r="N245" s="284"/>
      <c r="O245" s="284"/>
      <c r="P245" s="284"/>
      <c r="Q245" s="284"/>
      <c r="R245" s="284"/>
      <c r="S245" s="284"/>
      <c r="T245" s="284"/>
      <c r="U245" s="284"/>
      <c r="V245" s="284"/>
      <c r="W245" s="284"/>
      <c r="X245" s="284"/>
      <c r="Y245" s="284"/>
      <c r="Z245" s="284"/>
      <c r="AA245" s="284"/>
      <c r="AB245" s="284"/>
      <c r="AC245" s="180"/>
      <c r="AD245" s="180"/>
      <c r="AE245" s="180"/>
      <c r="AF245" s="180"/>
      <c r="AG245" s="180"/>
      <c r="AH245" s="180"/>
      <c r="AI245" s="180"/>
      <c r="AJ245" s="180"/>
      <c r="AK245" s="180"/>
      <c r="AL245" s="180"/>
      <c r="AM245" s="180"/>
      <c r="AN245" s="180"/>
      <c r="AO245" s="180"/>
      <c r="AP245" s="180"/>
      <c r="AQ245" s="180"/>
      <c r="AR245" s="180"/>
      <c r="AS245" s="180"/>
    </row>
    <row r="246" ht="14.25" customHeight="1">
      <c r="A246" s="180"/>
      <c r="B246" s="25" t="s">
        <v>431</v>
      </c>
      <c r="C246" s="8"/>
      <c r="D246" s="8"/>
      <c r="E246" s="8"/>
      <c r="F246" s="8"/>
      <c r="G246" s="8"/>
      <c r="H246" s="8"/>
      <c r="I246" s="8"/>
      <c r="J246" s="8"/>
      <c r="K246" s="8"/>
      <c r="L246" s="8"/>
      <c r="M246" s="8"/>
      <c r="N246" s="8"/>
      <c r="O246" s="8"/>
      <c r="P246" s="8"/>
      <c r="Q246" s="8"/>
      <c r="R246" s="9"/>
      <c r="S246" s="359">
        <v>39.0</v>
      </c>
      <c r="T246" s="8"/>
      <c r="U246" s="8"/>
      <c r="V246" s="8"/>
      <c r="W246" s="8"/>
      <c r="X246" s="8"/>
      <c r="Y246" s="8"/>
      <c r="Z246" s="8"/>
      <c r="AA246" s="8"/>
      <c r="AB246" s="55"/>
      <c r="AC246" s="180"/>
      <c r="AD246" s="180"/>
      <c r="AE246" s="180"/>
      <c r="AF246" s="180"/>
      <c r="AG246" s="180"/>
      <c r="AH246" s="180"/>
      <c r="AI246" s="180"/>
      <c r="AJ246" s="180"/>
      <c r="AK246" s="180"/>
      <c r="AL246" s="180"/>
      <c r="AM246" s="180"/>
      <c r="AN246" s="180"/>
      <c r="AO246" s="180"/>
      <c r="AP246" s="180"/>
      <c r="AQ246" s="180"/>
      <c r="AR246" s="180"/>
      <c r="AS246" s="180"/>
    </row>
    <row r="247" ht="14.25" customHeight="1">
      <c r="A247" s="180"/>
      <c r="B247" s="14"/>
      <c r="C247" s="15"/>
      <c r="D247" s="15"/>
      <c r="E247" s="15"/>
      <c r="F247" s="15"/>
      <c r="G247" s="15"/>
      <c r="H247" s="15"/>
      <c r="I247" s="15"/>
      <c r="J247" s="15"/>
      <c r="K247" s="15"/>
      <c r="L247" s="15"/>
      <c r="M247" s="15"/>
      <c r="N247" s="15"/>
      <c r="O247" s="15"/>
      <c r="P247" s="15"/>
      <c r="Q247" s="15"/>
      <c r="R247" s="16"/>
      <c r="S247" s="105"/>
      <c r="T247" s="15"/>
      <c r="U247" s="15"/>
      <c r="V247" s="15"/>
      <c r="W247" s="15"/>
      <c r="X247" s="15"/>
      <c r="Y247" s="15"/>
      <c r="Z247" s="15"/>
      <c r="AA247" s="15"/>
      <c r="AB247" s="57"/>
      <c r="AC247" s="180"/>
      <c r="AD247" s="180"/>
      <c r="AE247" s="180"/>
      <c r="AF247" s="180"/>
      <c r="AG247" s="180"/>
      <c r="AH247" s="180"/>
      <c r="AI247" s="180"/>
      <c r="AJ247" s="180"/>
      <c r="AK247" s="180"/>
      <c r="AL247" s="180"/>
      <c r="AM247" s="180"/>
      <c r="AN247" s="180"/>
      <c r="AO247" s="180"/>
      <c r="AP247" s="180"/>
      <c r="AQ247" s="180"/>
      <c r="AR247" s="180"/>
      <c r="AS247" s="180"/>
    </row>
    <row r="248" ht="14.25" customHeight="1">
      <c r="A248" s="180"/>
      <c r="B248" s="358"/>
      <c r="C248" s="358"/>
      <c r="D248" s="358"/>
      <c r="E248" s="358"/>
      <c r="F248" s="358"/>
      <c r="G248" s="358"/>
      <c r="H248" s="358"/>
      <c r="I248" s="358"/>
      <c r="J248" s="358"/>
      <c r="K248" s="358"/>
      <c r="L248" s="358"/>
      <c r="M248" s="284"/>
      <c r="N248" s="284"/>
      <c r="O248" s="284"/>
      <c r="P248" s="284"/>
      <c r="Q248" s="284"/>
      <c r="R248" s="284"/>
      <c r="S248" s="284"/>
      <c r="T248" s="284"/>
      <c r="U248" s="284"/>
      <c r="V248" s="284"/>
      <c r="W248" s="284"/>
      <c r="X248" s="284"/>
      <c r="Y248" s="284"/>
      <c r="Z248" s="284"/>
      <c r="AA248" s="284"/>
      <c r="AB248" s="284"/>
      <c r="AC248" s="180"/>
      <c r="AD248" s="180"/>
      <c r="AE248" s="180"/>
      <c r="AF248" s="180"/>
      <c r="AG248" s="180"/>
      <c r="AH248" s="180"/>
      <c r="AI248" s="180"/>
      <c r="AJ248" s="180"/>
      <c r="AK248" s="180"/>
      <c r="AL248" s="180"/>
      <c r="AM248" s="180"/>
      <c r="AN248" s="180"/>
      <c r="AO248" s="180"/>
      <c r="AP248" s="180"/>
      <c r="AQ248" s="180"/>
      <c r="AR248" s="180"/>
      <c r="AS248" s="180"/>
    </row>
    <row r="249" ht="14.25" customHeight="1">
      <c r="A249" s="180"/>
      <c r="B249" s="26"/>
      <c r="C249" s="360" t="s">
        <v>432</v>
      </c>
      <c r="D249" s="8"/>
      <c r="E249" s="8"/>
      <c r="F249" s="8"/>
      <c r="G249" s="8"/>
      <c r="H249" s="8"/>
      <c r="I249" s="8"/>
      <c r="J249" s="8"/>
      <c r="K249" s="8"/>
      <c r="L249" s="8"/>
      <c r="M249" s="8"/>
      <c r="N249" s="8"/>
      <c r="O249" s="8"/>
      <c r="P249" s="8"/>
      <c r="Q249" s="8"/>
      <c r="R249" s="8"/>
      <c r="S249" s="8"/>
      <c r="T249" s="8"/>
      <c r="U249" s="8"/>
      <c r="V249" s="8"/>
      <c r="W249" s="8"/>
      <c r="X249" s="8"/>
      <c r="Y249" s="8"/>
      <c r="Z249" s="8"/>
      <c r="AA249" s="9"/>
      <c r="AB249" s="361"/>
      <c r="AC249" s="1"/>
      <c r="AD249" s="1"/>
      <c r="AE249" s="1"/>
      <c r="AF249" s="1"/>
      <c r="AG249" s="1"/>
      <c r="AH249" s="1"/>
      <c r="AI249" s="1"/>
      <c r="AJ249" s="1"/>
      <c r="AK249" s="1"/>
      <c r="AL249" s="1"/>
      <c r="AM249" s="1"/>
      <c r="AN249" s="1"/>
      <c r="AO249" s="1"/>
      <c r="AP249" s="1"/>
      <c r="AQ249" s="1"/>
      <c r="AR249" s="1"/>
      <c r="AS249" s="1"/>
    </row>
    <row r="250" ht="14.25" customHeight="1">
      <c r="A250" s="180"/>
      <c r="B250" s="64"/>
      <c r="C250" s="286"/>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6"/>
      <c r="AB250" s="66"/>
      <c r="AC250" s="1"/>
      <c r="AD250" s="1"/>
      <c r="AE250" s="1"/>
      <c r="AF250" s="1"/>
      <c r="AG250" s="1"/>
      <c r="AH250" s="1"/>
      <c r="AI250" s="1"/>
      <c r="AJ250" s="1"/>
      <c r="AK250" s="1"/>
      <c r="AL250" s="1"/>
      <c r="AM250" s="1"/>
      <c r="AN250" s="1"/>
      <c r="AO250" s="1"/>
      <c r="AP250" s="1"/>
      <c r="AQ250" s="1"/>
      <c r="AR250" s="1"/>
      <c r="AS250" s="1"/>
    </row>
    <row r="251" ht="14.25" customHeight="1">
      <c r="A251" s="180"/>
      <c r="B251" s="288"/>
      <c r="C251" s="273" t="s">
        <v>307</v>
      </c>
      <c r="D251" s="144" t="s">
        <v>433</v>
      </c>
      <c r="E251" s="8"/>
      <c r="F251" s="8"/>
      <c r="G251" s="8"/>
      <c r="H251" s="8"/>
      <c r="I251" s="8"/>
      <c r="J251" s="8"/>
      <c r="K251" s="8"/>
      <c r="L251" s="8"/>
      <c r="M251" s="128"/>
      <c r="N251" s="129" t="s">
        <v>434</v>
      </c>
      <c r="O251" s="8"/>
      <c r="P251" s="8"/>
      <c r="Q251" s="8"/>
      <c r="R251" s="8"/>
      <c r="S251" s="8"/>
      <c r="T251" s="8"/>
      <c r="U251" s="8"/>
      <c r="V251" s="8"/>
      <c r="W251" s="8"/>
      <c r="X251" s="8"/>
      <c r="Y251" s="8"/>
      <c r="Z251" s="8"/>
      <c r="AA251" s="55"/>
      <c r="AB251" s="66"/>
      <c r="AC251" s="30"/>
      <c r="AD251" s="30"/>
      <c r="AE251" s="30"/>
      <c r="AF251" s="30"/>
      <c r="AG251" s="30"/>
      <c r="AH251" s="30"/>
      <c r="AI251" s="30"/>
      <c r="AJ251" s="30"/>
      <c r="AK251" s="30"/>
      <c r="AL251" s="30"/>
      <c r="AM251" s="30"/>
      <c r="AN251" s="30"/>
      <c r="AO251" s="30"/>
      <c r="AP251" s="30"/>
      <c r="AQ251" s="30"/>
      <c r="AR251" s="30"/>
      <c r="AS251" s="30"/>
    </row>
    <row r="252" ht="14.25" customHeight="1">
      <c r="A252" s="180"/>
      <c r="B252" s="288"/>
      <c r="C252" s="275"/>
      <c r="D252" s="97"/>
      <c r="M252" s="96"/>
      <c r="N252" s="97"/>
      <c r="AA252" s="56"/>
      <c r="AB252" s="66"/>
      <c r="AC252" s="30"/>
      <c r="AD252" s="30"/>
      <c r="AE252" s="30"/>
      <c r="AF252" s="30"/>
      <c r="AG252" s="30"/>
      <c r="AH252" s="30"/>
      <c r="AI252" s="30"/>
      <c r="AJ252" s="30"/>
      <c r="AK252" s="30"/>
      <c r="AL252" s="30"/>
      <c r="AM252" s="30"/>
      <c r="AN252" s="30"/>
      <c r="AO252" s="30"/>
      <c r="AP252" s="30"/>
      <c r="AQ252" s="30"/>
      <c r="AR252" s="30"/>
      <c r="AS252" s="30"/>
    </row>
    <row r="253" ht="63.0" customHeight="1">
      <c r="A253" s="180"/>
      <c r="B253" s="288"/>
      <c r="C253" s="276"/>
      <c r="D253" s="101"/>
      <c r="E253" s="99"/>
      <c r="F253" s="99"/>
      <c r="G253" s="99"/>
      <c r="H253" s="99"/>
      <c r="I253" s="99"/>
      <c r="J253" s="99"/>
      <c r="K253" s="99"/>
      <c r="L253" s="99"/>
      <c r="M253" s="100"/>
      <c r="N253" s="101"/>
      <c r="O253" s="99"/>
      <c r="P253" s="99"/>
      <c r="Q253" s="99"/>
      <c r="R253" s="99"/>
      <c r="S253" s="99"/>
      <c r="T253" s="99"/>
      <c r="U253" s="99"/>
      <c r="V253" s="99"/>
      <c r="W253" s="99"/>
      <c r="X253" s="99"/>
      <c r="Y253" s="99"/>
      <c r="Z253" s="99"/>
      <c r="AA253" s="102"/>
      <c r="AB253" s="66"/>
      <c r="AC253" s="30"/>
      <c r="AD253" s="30"/>
      <c r="AE253" s="30"/>
      <c r="AF253" s="30"/>
      <c r="AG253" s="30"/>
      <c r="AH253" s="30"/>
      <c r="AI253" s="30"/>
      <c r="AJ253" s="30"/>
      <c r="AK253" s="30"/>
      <c r="AL253" s="30"/>
      <c r="AM253" s="30"/>
      <c r="AN253" s="30"/>
      <c r="AO253" s="30"/>
      <c r="AP253" s="30"/>
      <c r="AQ253" s="30"/>
      <c r="AR253" s="30"/>
      <c r="AS253" s="30"/>
    </row>
    <row r="254" ht="14.25" customHeight="1">
      <c r="A254" s="180"/>
      <c r="B254" s="288"/>
      <c r="C254" s="277" t="s">
        <v>310</v>
      </c>
      <c r="D254" s="302" t="s">
        <v>435</v>
      </c>
      <c r="E254" s="92"/>
      <c r="F254" s="92"/>
      <c r="G254" s="92"/>
      <c r="H254" s="92"/>
      <c r="I254" s="92"/>
      <c r="J254" s="92"/>
      <c r="K254" s="92"/>
      <c r="L254" s="92"/>
      <c r="M254" s="93"/>
      <c r="N254" s="94" t="s">
        <v>436</v>
      </c>
      <c r="O254" s="92"/>
      <c r="P254" s="92"/>
      <c r="Q254" s="92"/>
      <c r="R254" s="92"/>
      <c r="S254" s="92"/>
      <c r="T254" s="92"/>
      <c r="U254" s="92"/>
      <c r="V254" s="92"/>
      <c r="W254" s="92"/>
      <c r="X254" s="92"/>
      <c r="Y254" s="92"/>
      <c r="Z254" s="92"/>
      <c r="AA254" s="95"/>
      <c r="AB254" s="66"/>
      <c r="AC254" s="30"/>
      <c r="AD254" s="30"/>
      <c r="AE254" s="30"/>
      <c r="AF254" s="30"/>
      <c r="AG254" s="30"/>
      <c r="AH254" s="30"/>
      <c r="AI254" s="30"/>
      <c r="AJ254" s="30"/>
      <c r="AK254" s="30"/>
      <c r="AL254" s="30"/>
      <c r="AM254" s="30"/>
      <c r="AN254" s="30"/>
      <c r="AO254" s="30"/>
      <c r="AP254" s="30"/>
      <c r="AQ254" s="30"/>
      <c r="AR254" s="30"/>
      <c r="AS254" s="30"/>
    </row>
    <row r="255" ht="14.25" customHeight="1">
      <c r="A255" s="180"/>
      <c r="B255" s="288"/>
      <c r="C255" s="275"/>
      <c r="D255" s="97"/>
      <c r="M255" s="96"/>
      <c r="N255" s="97"/>
      <c r="AA255" s="56"/>
      <c r="AB255" s="66"/>
      <c r="AC255" s="30"/>
      <c r="AD255" s="30"/>
      <c r="AE255" s="30"/>
      <c r="AF255" s="30"/>
      <c r="AG255" s="30"/>
      <c r="AH255" s="30"/>
      <c r="AI255" s="30"/>
      <c r="AJ255" s="30"/>
      <c r="AK255" s="30"/>
      <c r="AL255" s="30"/>
      <c r="AM255" s="30"/>
      <c r="AN255" s="30"/>
      <c r="AO255" s="30"/>
      <c r="AP255" s="30"/>
      <c r="AQ255" s="30"/>
      <c r="AR255" s="30"/>
      <c r="AS255" s="30"/>
    </row>
    <row r="256" ht="14.25" customHeight="1">
      <c r="A256" s="180"/>
      <c r="B256" s="288"/>
      <c r="C256" s="276"/>
      <c r="D256" s="101"/>
      <c r="E256" s="99"/>
      <c r="F256" s="99"/>
      <c r="G256" s="99"/>
      <c r="H256" s="99"/>
      <c r="I256" s="99"/>
      <c r="J256" s="99"/>
      <c r="K256" s="99"/>
      <c r="L256" s="99"/>
      <c r="M256" s="100"/>
      <c r="N256" s="101"/>
      <c r="O256" s="99"/>
      <c r="P256" s="99"/>
      <c r="Q256" s="99"/>
      <c r="R256" s="99"/>
      <c r="S256" s="99"/>
      <c r="T256" s="99"/>
      <c r="U256" s="99"/>
      <c r="V256" s="99"/>
      <c r="W256" s="99"/>
      <c r="X256" s="99"/>
      <c r="Y256" s="99"/>
      <c r="Z256" s="99"/>
      <c r="AA256" s="102"/>
      <c r="AB256" s="66"/>
      <c r="AC256" s="30"/>
      <c r="AD256" s="30"/>
      <c r="AE256" s="30"/>
      <c r="AF256" s="30"/>
      <c r="AG256" s="30"/>
      <c r="AH256" s="30"/>
      <c r="AI256" s="30"/>
      <c r="AJ256" s="30"/>
      <c r="AK256" s="30"/>
      <c r="AL256" s="30"/>
      <c r="AM256" s="30"/>
      <c r="AN256" s="30"/>
      <c r="AO256" s="30"/>
      <c r="AP256" s="30"/>
      <c r="AQ256" s="30"/>
      <c r="AR256" s="30"/>
      <c r="AS256" s="30"/>
    </row>
    <row r="257" ht="14.25" customHeight="1">
      <c r="A257" s="180"/>
      <c r="B257" s="288"/>
      <c r="C257" s="277" t="s">
        <v>313</v>
      </c>
      <c r="D257" s="302" t="s">
        <v>437</v>
      </c>
      <c r="E257" s="92"/>
      <c r="F257" s="92"/>
      <c r="G257" s="92"/>
      <c r="H257" s="92"/>
      <c r="I257" s="92"/>
      <c r="J257" s="92"/>
      <c r="K257" s="92"/>
      <c r="L257" s="92"/>
      <c r="M257" s="93"/>
      <c r="N257" s="94" t="s">
        <v>361</v>
      </c>
      <c r="O257" s="92"/>
      <c r="P257" s="92"/>
      <c r="Q257" s="92"/>
      <c r="R257" s="92"/>
      <c r="S257" s="92"/>
      <c r="T257" s="92"/>
      <c r="U257" s="92"/>
      <c r="V257" s="92"/>
      <c r="W257" s="92"/>
      <c r="X257" s="92"/>
      <c r="Y257" s="92"/>
      <c r="Z257" s="92"/>
      <c r="AA257" s="95"/>
      <c r="AB257" s="66"/>
      <c r="AC257" s="30"/>
      <c r="AD257" s="30"/>
      <c r="AE257" s="30"/>
      <c r="AF257" s="30"/>
      <c r="AG257" s="30"/>
      <c r="AH257" s="30"/>
      <c r="AI257" s="30"/>
      <c r="AJ257" s="30"/>
      <c r="AK257" s="30"/>
      <c r="AL257" s="30"/>
      <c r="AM257" s="30"/>
      <c r="AN257" s="30"/>
      <c r="AO257" s="30"/>
      <c r="AP257" s="30"/>
      <c r="AQ257" s="30"/>
      <c r="AR257" s="30"/>
      <c r="AS257" s="30"/>
    </row>
    <row r="258" ht="14.25" customHeight="1">
      <c r="A258" s="180"/>
      <c r="B258" s="288"/>
      <c r="C258" s="275"/>
      <c r="D258" s="97"/>
      <c r="M258" s="96"/>
      <c r="N258" s="97"/>
      <c r="AA258" s="56"/>
      <c r="AB258" s="66"/>
      <c r="AC258" s="30"/>
      <c r="AD258" s="30"/>
      <c r="AE258" s="30"/>
      <c r="AF258" s="30"/>
      <c r="AG258" s="30"/>
      <c r="AH258" s="30"/>
      <c r="AI258" s="30"/>
      <c r="AJ258" s="30"/>
      <c r="AK258" s="30"/>
      <c r="AL258" s="30"/>
      <c r="AM258" s="30"/>
      <c r="AN258" s="30"/>
      <c r="AO258" s="30"/>
      <c r="AP258" s="30"/>
      <c r="AQ258" s="30"/>
      <c r="AR258" s="30"/>
      <c r="AS258" s="30"/>
    </row>
    <row r="259" ht="14.25" customHeight="1">
      <c r="A259" s="180"/>
      <c r="B259" s="288"/>
      <c r="C259" s="276"/>
      <c r="D259" s="101"/>
      <c r="E259" s="99"/>
      <c r="F259" s="99"/>
      <c r="G259" s="99"/>
      <c r="H259" s="99"/>
      <c r="I259" s="99"/>
      <c r="J259" s="99"/>
      <c r="K259" s="99"/>
      <c r="L259" s="99"/>
      <c r="M259" s="100"/>
      <c r="N259" s="101"/>
      <c r="O259" s="99"/>
      <c r="P259" s="99"/>
      <c r="Q259" s="99"/>
      <c r="R259" s="99"/>
      <c r="S259" s="99"/>
      <c r="T259" s="99"/>
      <c r="U259" s="99"/>
      <c r="V259" s="99"/>
      <c r="W259" s="99"/>
      <c r="X259" s="99"/>
      <c r="Y259" s="99"/>
      <c r="Z259" s="99"/>
      <c r="AA259" s="102"/>
      <c r="AB259" s="66"/>
      <c r="AC259" s="30"/>
      <c r="AD259" s="30"/>
      <c r="AE259" s="30"/>
      <c r="AF259" s="30"/>
      <c r="AG259" s="30"/>
      <c r="AH259" s="30"/>
      <c r="AI259" s="30"/>
      <c r="AJ259" s="30"/>
      <c r="AK259" s="30"/>
      <c r="AL259" s="30"/>
      <c r="AM259" s="30"/>
      <c r="AN259" s="30"/>
      <c r="AO259" s="30"/>
      <c r="AP259" s="30"/>
      <c r="AQ259" s="30"/>
      <c r="AR259" s="30"/>
      <c r="AS259" s="30"/>
    </row>
    <row r="260" ht="14.25" customHeight="1">
      <c r="A260" s="180"/>
      <c r="B260" s="288"/>
      <c r="C260" s="277" t="s">
        <v>316</v>
      </c>
      <c r="D260" s="302" t="s">
        <v>438</v>
      </c>
      <c r="E260" s="92"/>
      <c r="F260" s="92"/>
      <c r="G260" s="92"/>
      <c r="H260" s="92"/>
      <c r="I260" s="92"/>
      <c r="J260" s="92"/>
      <c r="K260" s="92"/>
      <c r="L260" s="92"/>
      <c r="M260" s="93"/>
      <c r="N260" s="94" t="s">
        <v>439</v>
      </c>
      <c r="O260" s="92"/>
      <c r="P260" s="92"/>
      <c r="Q260" s="92"/>
      <c r="R260" s="92"/>
      <c r="S260" s="92"/>
      <c r="T260" s="92"/>
      <c r="U260" s="92"/>
      <c r="V260" s="92"/>
      <c r="W260" s="92"/>
      <c r="X260" s="92"/>
      <c r="Y260" s="92"/>
      <c r="Z260" s="92"/>
      <c r="AA260" s="95"/>
      <c r="AB260" s="66"/>
      <c r="AC260" s="30"/>
      <c r="AD260" s="30"/>
      <c r="AE260" s="30"/>
      <c r="AF260" s="30"/>
      <c r="AG260" s="30"/>
      <c r="AH260" s="30"/>
      <c r="AI260" s="30"/>
      <c r="AJ260" s="30"/>
      <c r="AK260" s="30"/>
      <c r="AL260" s="30"/>
      <c r="AM260" s="30"/>
      <c r="AN260" s="30"/>
      <c r="AO260" s="30"/>
      <c r="AP260" s="30"/>
      <c r="AQ260" s="30"/>
      <c r="AR260" s="30"/>
      <c r="AS260" s="30"/>
    </row>
    <row r="261" ht="14.25" customHeight="1">
      <c r="A261" s="180"/>
      <c r="B261" s="288"/>
      <c r="C261" s="275"/>
      <c r="D261" s="97"/>
      <c r="M261" s="96"/>
      <c r="N261" s="97"/>
      <c r="AA261" s="56"/>
      <c r="AB261" s="66"/>
      <c r="AC261" s="30"/>
      <c r="AD261" s="30"/>
      <c r="AE261" s="30"/>
      <c r="AF261" s="30"/>
      <c r="AG261" s="30"/>
      <c r="AH261" s="30"/>
      <c r="AI261" s="30"/>
      <c r="AJ261" s="30"/>
      <c r="AK261" s="30"/>
      <c r="AL261" s="30"/>
      <c r="AM261" s="30"/>
      <c r="AN261" s="30"/>
      <c r="AO261" s="30"/>
      <c r="AP261" s="30"/>
      <c r="AQ261" s="30"/>
      <c r="AR261" s="30"/>
      <c r="AS261" s="30"/>
    </row>
    <row r="262" ht="51.0" customHeight="1">
      <c r="A262" s="180"/>
      <c r="B262" s="288"/>
      <c r="C262" s="276"/>
      <c r="D262" s="101"/>
      <c r="E262" s="99"/>
      <c r="F262" s="99"/>
      <c r="G262" s="99"/>
      <c r="H262" s="99"/>
      <c r="I262" s="99"/>
      <c r="J262" s="99"/>
      <c r="K262" s="99"/>
      <c r="L262" s="99"/>
      <c r="M262" s="100"/>
      <c r="N262" s="101"/>
      <c r="O262" s="99"/>
      <c r="P262" s="99"/>
      <c r="Q262" s="99"/>
      <c r="R262" s="99"/>
      <c r="S262" s="99"/>
      <c r="T262" s="99"/>
      <c r="U262" s="99"/>
      <c r="V262" s="99"/>
      <c r="W262" s="99"/>
      <c r="X262" s="99"/>
      <c r="Y262" s="99"/>
      <c r="Z262" s="99"/>
      <c r="AA262" s="102"/>
      <c r="AB262" s="66"/>
      <c r="AC262" s="30"/>
      <c r="AD262" s="30"/>
      <c r="AE262" s="30"/>
      <c r="AF262" s="30"/>
      <c r="AG262" s="30"/>
      <c r="AH262" s="30"/>
      <c r="AI262" s="30"/>
      <c r="AJ262" s="30"/>
      <c r="AK262" s="30"/>
      <c r="AL262" s="30"/>
      <c r="AM262" s="30"/>
      <c r="AN262" s="30"/>
      <c r="AO262" s="30"/>
      <c r="AP262" s="30"/>
      <c r="AQ262" s="30"/>
      <c r="AR262" s="30"/>
      <c r="AS262" s="30"/>
    </row>
    <row r="263" ht="14.25" customHeight="1">
      <c r="A263" s="180"/>
      <c r="B263" s="288"/>
      <c r="C263" s="277" t="s">
        <v>403</v>
      </c>
      <c r="D263" s="302" t="s">
        <v>440</v>
      </c>
      <c r="E263" s="92"/>
      <c r="F263" s="92"/>
      <c r="G263" s="92"/>
      <c r="H263" s="92"/>
      <c r="I263" s="92"/>
      <c r="J263" s="92"/>
      <c r="K263" s="92"/>
      <c r="L263" s="92"/>
      <c r="M263" s="93"/>
      <c r="N263" s="94" t="s">
        <v>441</v>
      </c>
      <c r="O263" s="92"/>
      <c r="P263" s="92"/>
      <c r="Q263" s="92"/>
      <c r="R263" s="92"/>
      <c r="S263" s="92"/>
      <c r="T263" s="92"/>
      <c r="U263" s="92"/>
      <c r="V263" s="92"/>
      <c r="W263" s="92"/>
      <c r="X263" s="92"/>
      <c r="Y263" s="92"/>
      <c r="Z263" s="92"/>
      <c r="AA263" s="95"/>
      <c r="AB263" s="66"/>
      <c r="AC263" s="30"/>
      <c r="AD263" s="30"/>
      <c r="AE263" s="30"/>
      <c r="AF263" s="30"/>
      <c r="AG263" s="30"/>
      <c r="AH263" s="30"/>
      <c r="AI263" s="30"/>
      <c r="AJ263" s="30"/>
      <c r="AK263" s="30"/>
      <c r="AL263" s="30"/>
      <c r="AM263" s="30"/>
      <c r="AN263" s="30"/>
      <c r="AO263" s="30"/>
      <c r="AP263" s="30"/>
      <c r="AQ263" s="30"/>
      <c r="AR263" s="30"/>
      <c r="AS263" s="30"/>
    </row>
    <row r="264" ht="14.25" customHeight="1">
      <c r="A264" s="180"/>
      <c r="B264" s="288"/>
      <c r="C264" s="275"/>
      <c r="D264" s="97"/>
      <c r="M264" s="96"/>
      <c r="N264" s="97"/>
      <c r="AA264" s="56"/>
      <c r="AB264" s="66"/>
      <c r="AC264" s="30"/>
      <c r="AD264" s="30"/>
      <c r="AE264" s="30"/>
      <c r="AF264" s="30"/>
      <c r="AG264" s="30"/>
      <c r="AH264" s="30"/>
      <c r="AI264" s="30"/>
      <c r="AJ264" s="30"/>
      <c r="AK264" s="30"/>
      <c r="AL264" s="30"/>
      <c r="AM264" s="30"/>
      <c r="AN264" s="30"/>
      <c r="AO264" s="30"/>
      <c r="AP264" s="30"/>
      <c r="AQ264" s="30"/>
      <c r="AR264" s="30"/>
      <c r="AS264" s="30"/>
    </row>
    <row r="265" ht="14.25" customHeight="1">
      <c r="A265" s="180"/>
      <c r="B265" s="288"/>
      <c r="C265" s="276"/>
      <c r="D265" s="101"/>
      <c r="E265" s="99"/>
      <c r="F265" s="99"/>
      <c r="G265" s="99"/>
      <c r="H265" s="99"/>
      <c r="I265" s="99"/>
      <c r="J265" s="99"/>
      <c r="K265" s="99"/>
      <c r="L265" s="99"/>
      <c r="M265" s="100"/>
      <c r="N265" s="101"/>
      <c r="O265" s="99"/>
      <c r="P265" s="99"/>
      <c r="Q265" s="99"/>
      <c r="R265" s="99"/>
      <c r="S265" s="99"/>
      <c r="T265" s="99"/>
      <c r="U265" s="99"/>
      <c r="V265" s="99"/>
      <c r="W265" s="99"/>
      <c r="X265" s="99"/>
      <c r="Y265" s="99"/>
      <c r="Z265" s="99"/>
      <c r="AA265" s="102"/>
      <c r="AB265" s="66"/>
      <c r="AC265" s="30"/>
      <c r="AD265" s="30"/>
      <c r="AE265" s="30"/>
      <c r="AF265" s="30"/>
      <c r="AG265" s="30"/>
      <c r="AH265" s="30"/>
      <c r="AI265" s="30"/>
      <c r="AJ265" s="30"/>
      <c r="AK265" s="30"/>
      <c r="AL265" s="30"/>
      <c r="AM265" s="30"/>
      <c r="AN265" s="30"/>
      <c r="AO265" s="30"/>
      <c r="AP265" s="30"/>
      <c r="AQ265" s="30"/>
      <c r="AR265" s="30"/>
      <c r="AS265" s="30"/>
    </row>
    <row r="266" ht="14.25" customHeight="1">
      <c r="A266" s="1"/>
      <c r="B266" s="288"/>
      <c r="C266" s="277" t="s">
        <v>406</v>
      </c>
      <c r="D266" s="302" t="s">
        <v>442</v>
      </c>
      <c r="E266" s="92"/>
      <c r="F266" s="92"/>
      <c r="G266" s="92"/>
      <c r="H266" s="92"/>
      <c r="I266" s="92"/>
      <c r="J266" s="92"/>
      <c r="K266" s="92"/>
      <c r="L266" s="92"/>
      <c r="M266" s="93"/>
      <c r="N266" s="94" t="s">
        <v>443</v>
      </c>
      <c r="O266" s="92"/>
      <c r="P266" s="92"/>
      <c r="Q266" s="92"/>
      <c r="R266" s="92"/>
      <c r="S266" s="92"/>
      <c r="T266" s="92"/>
      <c r="U266" s="92"/>
      <c r="V266" s="92"/>
      <c r="W266" s="92"/>
      <c r="X266" s="92"/>
      <c r="Y266" s="92"/>
      <c r="Z266" s="92"/>
      <c r="AA266" s="95"/>
      <c r="AB266" s="66"/>
      <c r="AC266" s="30"/>
      <c r="AD266" s="30"/>
      <c r="AE266" s="30"/>
      <c r="AF266" s="30"/>
      <c r="AG266" s="30"/>
      <c r="AH266" s="30"/>
      <c r="AI266" s="30"/>
      <c r="AJ266" s="30"/>
      <c r="AK266" s="30"/>
      <c r="AL266" s="30"/>
      <c r="AM266" s="30"/>
      <c r="AN266" s="30"/>
      <c r="AO266" s="30"/>
      <c r="AP266" s="30"/>
      <c r="AQ266" s="30"/>
      <c r="AR266" s="30"/>
      <c r="AS266" s="30"/>
    </row>
    <row r="267" ht="14.25" customHeight="1">
      <c r="A267" s="1"/>
      <c r="B267" s="288"/>
      <c r="C267" s="275"/>
      <c r="D267" s="97"/>
      <c r="M267" s="96"/>
      <c r="N267" s="97"/>
      <c r="AA267" s="56"/>
      <c r="AB267" s="66"/>
      <c r="AC267" s="30"/>
      <c r="AD267" s="30"/>
      <c r="AE267" s="30"/>
      <c r="AF267" s="30"/>
      <c r="AG267" s="30"/>
      <c r="AH267" s="30"/>
      <c r="AI267" s="30"/>
      <c r="AJ267" s="30"/>
      <c r="AK267" s="30"/>
      <c r="AL267" s="30"/>
      <c r="AM267" s="30"/>
      <c r="AN267" s="30"/>
      <c r="AO267" s="30"/>
      <c r="AP267" s="30"/>
      <c r="AQ267" s="30"/>
      <c r="AR267" s="30"/>
      <c r="AS267" s="30"/>
    </row>
    <row r="268" ht="14.25" customHeight="1">
      <c r="A268" s="1"/>
      <c r="B268" s="288"/>
      <c r="C268" s="276"/>
      <c r="D268" s="101"/>
      <c r="E268" s="99"/>
      <c r="F268" s="99"/>
      <c r="G268" s="99"/>
      <c r="H268" s="99"/>
      <c r="I268" s="99"/>
      <c r="J268" s="99"/>
      <c r="K268" s="99"/>
      <c r="L268" s="99"/>
      <c r="M268" s="100"/>
      <c r="N268" s="101"/>
      <c r="O268" s="99"/>
      <c r="P268" s="99"/>
      <c r="Q268" s="99"/>
      <c r="R268" s="99"/>
      <c r="S268" s="99"/>
      <c r="T268" s="99"/>
      <c r="U268" s="99"/>
      <c r="V268" s="99"/>
      <c r="W268" s="99"/>
      <c r="X268" s="99"/>
      <c r="Y268" s="99"/>
      <c r="Z268" s="99"/>
      <c r="AA268" s="102"/>
      <c r="AB268" s="66"/>
      <c r="AC268" s="30"/>
      <c r="AD268" s="30"/>
      <c r="AE268" s="30"/>
      <c r="AF268" s="30"/>
      <c r="AG268" s="30"/>
      <c r="AH268" s="30"/>
      <c r="AI268" s="30"/>
      <c r="AJ268" s="30"/>
      <c r="AK268" s="30"/>
      <c r="AL268" s="30"/>
      <c r="AM268" s="30"/>
      <c r="AN268" s="30"/>
      <c r="AO268" s="30"/>
      <c r="AP268" s="30"/>
      <c r="AQ268" s="30"/>
      <c r="AR268" s="30"/>
      <c r="AS268" s="30"/>
    </row>
    <row r="269" ht="14.25" customHeight="1">
      <c r="A269" s="180"/>
      <c r="B269" s="288"/>
      <c r="C269" s="277" t="s">
        <v>409</v>
      </c>
      <c r="D269" s="302" t="s">
        <v>444</v>
      </c>
      <c r="E269" s="92"/>
      <c r="F269" s="92"/>
      <c r="G269" s="92"/>
      <c r="H269" s="92"/>
      <c r="I269" s="92"/>
      <c r="J269" s="92"/>
      <c r="K269" s="92"/>
      <c r="L269" s="92"/>
      <c r="M269" s="93"/>
      <c r="N269" s="94" t="s">
        <v>445</v>
      </c>
      <c r="O269" s="92"/>
      <c r="P269" s="92"/>
      <c r="Q269" s="92"/>
      <c r="R269" s="92"/>
      <c r="S269" s="92"/>
      <c r="T269" s="92"/>
      <c r="U269" s="92"/>
      <c r="V269" s="92"/>
      <c r="W269" s="92"/>
      <c r="X269" s="92"/>
      <c r="Y269" s="92"/>
      <c r="Z269" s="92"/>
      <c r="AA269" s="95"/>
      <c r="AB269" s="66"/>
      <c r="AC269" s="30"/>
      <c r="AD269" s="30"/>
      <c r="AE269" s="30"/>
      <c r="AF269" s="30"/>
      <c r="AG269" s="30"/>
      <c r="AH269" s="30"/>
      <c r="AI269" s="30"/>
      <c r="AJ269" s="30"/>
      <c r="AK269" s="30"/>
      <c r="AL269" s="30"/>
      <c r="AM269" s="30"/>
      <c r="AN269" s="30"/>
      <c r="AO269" s="30"/>
      <c r="AP269" s="30"/>
      <c r="AQ269" s="30"/>
      <c r="AR269" s="30"/>
      <c r="AS269" s="30"/>
    </row>
    <row r="270" ht="14.25" customHeight="1">
      <c r="A270" s="180"/>
      <c r="B270" s="288"/>
      <c r="C270" s="275"/>
      <c r="D270" s="97"/>
      <c r="M270" s="96"/>
      <c r="N270" s="97"/>
      <c r="AA270" s="56"/>
      <c r="AB270" s="66"/>
      <c r="AC270" s="30"/>
      <c r="AD270" s="30"/>
      <c r="AE270" s="30"/>
      <c r="AF270" s="30"/>
      <c r="AG270" s="30"/>
      <c r="AH270" s="30"/>
      <c r="AI270" s="30"/>
      <c r="AJ270" s="30"/>
      <c r="AK270" s="30"/>
      <c r="AL270" s="30"/>
      <c r="AM270" s="30"/>
      <c r="AN270" s="30"/>
      <c r="AO270" s="30"/>
      <c r="AP270" s="30"/>
      <c r="AQ270" s="30"/>
      <c r="AR270" s="30"/>
      <c r="AS270" s="30"/>
    </row>
    <row r="271" ht="14.25" customHeight="1">
      <c r="A271" s="180"/>
      <c r="B271" s="288"/>
      <c r="C271" s="276"/>
      <c r="D271" s="101"/>
      <c r="E271" s="99"/>
      <c r="F271" s="99"/>
      <c r="G271" s="99"/>
      <c r="H271" s="99"/>
      <c r="I271" s="99"/>
      <c r="J271" s="99"/>
      <c r="K271" s="99"/>
      <c r="L271" s="99"/>
      <c r="M271" s="100"/>
      <c r="N271" s="101"/>
      <c r="O271" s="99"/>
      <c r="P271" s="99"/>
      <c r="Q271" s="99"/>
      <c r="R271" s="99"/>
      <c r="S271" s="99"/>
      <c r="T271" s="99"/>
      <c r="U271" s="99"/>
      <c r="V271" s="99"/>
      <c r="W271" s="99"/>
      <c r="X271" s="99"/>
      <c r="Y271" s="99"/>
      <c r="Z271" s="99"/>
      <c r="AA271" s="102"/>
      <c r="AB271" s="66"/>
      <c r="AC271" s="30"/>
      <c r="AD271" s="30"/>
      <c r="AE271" s="30"/>
      <c r="AF271" s="30"/>
      <c r="AG271" s="30"/>
      <c r="AH271" s="30"/>
      <c r="AI271" s="30"/>
      <c r="AJ271" s="30"/>
      <c r="AK271" s="30"/>
      <c r="AL271" s="30"/>
      <c r="AM271" s="30"/>
      <c r="AN271" s="30"/>
      <c r="AO271" s="30"/>
      <c r="AP271" s="30"/>
      <c r="AQ271" s="30"/>
      <c r="AR271" s="30"/>
      <c r="AS271" s="30"/>
    </row>
    <row r="272" ht="14.25" customHeight="1">
      <c r="A272" s="180"/>
      <c r="B272" s="288"/>
      <c r="C272" s="277" t="s">
        <v>412</v>
      </c>
      <c r="D272" s="302" t="s">
        <v>446</v>
      </c>
      <c r="E272" s="92"/>
      <c r="F272" s="92"/>
      <c r="G272" s="92"/>
      <c r="H272" s="92"/>
      <c r="I272" s="92"/>
      <c r="J272" s="92"/>
      <c r="K272" s="92"/>
      <c r="L272" s="92"/>
      <c r="M272" s="93"/>
      <c r="N272" s="94" t="s">
        <v>447</v>
      </c>
      <c r="O272" s="92"/>
      <c r="P272" s="92"/>
      <c r="Q272" s="92"/>
      <c r="R272" s="92"/>
      <c r="S272" s="92"/>
      <c r="T272" s="92"/>
      <c r="U272" s="92"/>
      <c r="V272" s="92"/>
      <c r="W272" s="92"/>
      <c r="X272" s="92"/>
      <c r="Y272" s="92"/>
      <c r="Z272" s="92"/>
      <c r="AA272" s="95"/>
      <c r="AB272" s="66"/>
      <c r="AC272" s="30"/>
      <c r="AD272" s="30"/>
      <c r="AE272" s="30"/>
      <c r="AF272" s="30"/>
      <c r="AG272" s="30"/>
      <c r="AH272" s="30"/>
      <c r="AI272" s="30"/>
      <c r="AJ272" s="30"/>
      <c r="AK272" s="30"/>
      <c r="AL272" s="30"/>
      <c r="AM272" s="30"/>
      <c r="AN272" s="30"/>
      <c r="AO272" s="30"/>
      <c r="AP272" s="30"/>
      <c r="AQ272" s="30"/>
      <c r="AR272" s="30"/>
      <c r="AS272" s="30"/>
    </row>
    <row r="273" ht="14.25" customHeight="1">
      <c r="A273" s="180"/>
      <c r="B273" s="288"/>
      <c r="C273" s="275"/>
      <c r="D273" s="97"/>
      <c r="M273" s="96"/>
      <c r="N273" s="97"/>
      <c r="AA273" s="56"/>
      <c r="AB273" s="66"/>
      <c r="AC273" s="30"/>
      <c r="AD273" s="30"/>
      <c r="AE273" s="30"/>
      <c r="AF273" s="30"/>
      <c r="AG273" s="30"/>
      <c r="AH273" s="30"/>
      <c r="AI273" s="30"/>
      <c r="AJ273" s="30"/>
      <c r="AK273" s="30"/>
      <c r="AL273" s="30"/>
      <c r="AM273" s="30"/>
      <c r="AN273" s="30"/>
      <c r="AO273" s="30"/>
      <c r="AP273" s="30"/>
      <c r="AQ273" s="30"/>
      <c r="AR273" s="30"/>
      <c r="AS273" s="30"/>
    </row>
    <row r="274" ht="14.25" customHeight="1">
      <c r="A274" s="180"/>
      <c r="B274" s="288"/>
      <c r="C274" s="276"/>
      <c r="D274" s="101"/>
      <c r="E274" s="99"/>
      <c r="F274" s="99"/>
      <c r="G274" s="99"/>
      <c r="H274" s="99"/>
      <c r="I274" s="99"/>
      <c r="J274" s="99"/>
      <c r="K274" s="99"/>
      <c r="L274" s="99"/>
      <c r="M274" s="100"/>
      <c r="N274" s="101"/>
      <c r="O274" s="99"/>
      <c r="P274" s="99"/>
      <c r="Q274" s="99"/>
      <c r="R274" s="99"/>
      <c r="S274" s="99"/>
      <c r="T274" s="99"/>
      <c r="U274" s="99"/>
      <c r="V274" s="99"/>
      <c r="W274" s="99"/>
      <c r="X274" s="99"/>
      <c r="Y274" s="99"/>
      <c r="Z274" s="99"/>
      <c r="AA274" s="102"/>
      <c r="AB274" s="66"/>
      <c r="AC274" s="30"/>
      <c r="AD274" s="30"/>
      <c r="AE274" s="30"/>
      <c r="AF274" s="30"/>
      <c r="AG274" s="30"/>
      <c r="AH274" s="30"/>
      <c r="AI274" s="30"/>
      <c r="AJ274" s="30"/>
      <c r="AK274" s="30"/>
      <c r="AL274" s="30"/>
      <c r="AM274" s="30"/>
      <c r="AN274" s="30"/>
      <c r="AO274" s="30"/>
      <c r="AP274" s="30"/>
      <c r="AQ274" s="30"/>
      <c r="AR274" s="30"/>
      <c r="AS274" s="30"/>
    </row>
    <row r="275" ht="14.25" customHeight="1">
      <c r="A275" s="180"/>
      <c r="B275" s="288"/>
      <c r="C275" s="277" t="s">
        <v>448</v>
      </c>
      <c r="D275" s="302" t="s">
        <v>449</v>
      </c>
      <c r="E275" s="92"/>
      <c r="F275" s="92"/>
      <c r="G275" s="92"/>
      <c r="H275" s="92"/>
      <c r="I275" s="92"/>
      <c r="J275" s="92"/>
      <c r="K275" s="92"/>
      <c r="L275" s="92"/>
      <c r="M275" s="93"/>
      <c r="N275" s="94">
        <v>3.0</v>
      </c>
      <c r="O275" s="92"/>
      <c r="P275" s="92"/>
      <c r="Q275" s="92"/>
      <c r="R275" s="92"/>
      <c r="S275" s="92"/>
      <c r="T275" s="92"/>
      <c r="U275" s="92"/>
      <c r="V275" s="92"/>
      <c r="W275" s="92"/>
      <c r="X275" s="92"/>
      <c r="Y275" s="92"/>
      <c r="Z275" s="92"/>
      <c r="AA275" s="95"/>
      <c r="AB275" s="66"/>
      <c r="AC275" s="30"/>
      <c r="AD275" s="30"/>
      <c r="AE275" s="30"/>
      <c r="AF275" s="30"/>
      <c r="AG275" s="30"/>
      <c r="AH275" s="30"/>
      <c r="AI275" s="30"/>
      <c r="AJ275" s="30"/>
      <c r="AK275" s="30"/>
      <c r="AL275" s="30"/>
      <c r="AM275" s="30"/>
      <c r="AN275" s="30"/>
      <c r="AO275" s="30"/>
      <c r="AP275" s="30"/>
      <c r="AQ275" s="30"/>
      <c r="AR275" s="30"/>
      <c r="AS275" s="30"/>
    </row>
    <row r="276" ht="14.25" customHeight="1">
      <c r="A276" s="180"/>
      <c r="B276" s="288"/>
      <c r="C276" s="275"/>
      <c r="D276" s="97"/>
      <c r="M276" s="96"/>
      <c r="N276" s="97"/>
      <c r="AA276" s="56"/>
      <c r="AB276" s="66"/>
      <c r="AC276" s="30"/>
      <c r="AD276" s="30"/>
      <c r="AE276" s="30"/>
      <c r="AF276" s="30"/>
      <c r="AG276" s="30"/>
      <c r="AH276" s="30"/>
      <c r="AI276" s="30"/>
      <c r="AJ276" s="30"/>
      <c r="AK276" s="30"/>
      <c r="AL276" s="30"/>
      <c r="AM276" s="30"/>
      <c r="AN276" s="30"/>
      <c r="AO276" s="30"/>
      <c r="AP276" s="30"/>
      <c r="AQ276" s="30"/>
      <c r="AR276" s="30"/>
      <c r="AS276" s="30"/>
    </row>
    <row r="277" ht="14.25" customHeight="1">
      <c r="A277" s="180"/>
      <c r="B277" s="288"/>
      <c r="C277" s="276"/>
      <c r="D277" s="101"/>
      <c r="E277" s="99"/>
      <c r="F277" s="99"/>
      <c r="G277" s="99"/>
      <c r="H277" s="99"/>
      <c r="I277" s="99"/>
      <c r="J277" s="99"/>
      <c r="K277" s="99"/>
      <c r="L277" s="99"/>
      <c r="M277" s="100"/>
      <c r="N277" s="101"/>
      <c r="O277" s="99"/>
      <c r="P277" s="99"/>
      <c r="Q277" s="99"/>
      <c r="R277" s="99"/>
      <c r="S277" s="99"/>
      <c r="T277" s="99"/>
      <c r="U277" s="99"/>
      <c r="V277" s="99"/>
      <c r="W277" s="99"/>
      <c r="X277" s="99"/>
      <c r="Y277" s="99"/>
      <c r="Z277" s="99"/>
      <c r="AA277" s="102"/>
      <c r="AB277" s="66"/>
      <c r="AC277" s="30"/>
      <c r="AD277" s="30"/>
      <c r="AE277" s="30"/>
      <c r="AF277" s="30"/>
      <c r="AG277" s="30"/>
      <c r="AH277" s="30"/>
      <c r="AI277" s="30"/>
      <c r="AJ277" s="30"/>
      <c r="AK277" s="30"/>
      <c r="AL277" s="30"/>
      <c r="AM277" s="30"/>
      <c r="AN277" s="30"/>
      <c r="AO277" s="30"/>
      <c r="AP277" s="30"/>
      <c r="AQ277" s="30"/>
      <c r="AR277" s="30"/>
      <c r="AS277" s="30"/>
    </row>
    <row r="278" ht="14.25" customHeight="1">
      <c r="A278" s="180"/>
      <c r="B278" s="288"/>
      <c r="C278" s="277" t="s">
        <v>450</v>
      </c>
      <c r="D278" s="302" t="s">
        <v>451</v>
      </c>
      <c r="E278" s="92"/>
      <c r="F278" s="92"/>
      <c r="G278" s="92"/>
      <c r="H278" s="92"/>
      <c r="I278" s="92"/>
      <c r="J278" s="92"/>
      <c r="K278" s="92"/>
      <c r="L278" s="92"/>
      <c r="M278" s="93"/>
      <c r="N278" s="94" t="s">
        <v>452</v>
      </c>
      <c r="O278" s="92"/>
      <c r="P278" s="92"/>
      <c r="Q278" s="92"/>
      <c r="R278" s="92"/>
      <c r="S278" s="92"/>
      <c r="T278" s="92"/>
      <c r="U278" s="92"/>
      <c r="V278" s="92"/>
      <c r="W278" s="92"/>
      <c r="X278" s="92"/>
      <c r="Y278" s="92"/>
      <c r="Z278" s="92"/>
      <c r="AA278" s="95"/>
      <c r="AB278" s="66"/>
      <c r="AC278" s="30"/>
      <c r="AD278" s="30"/>
      <c r="AE278" s="30"/>
      <c r="AF278" s="30"/>
      <c r="AG278" s="30"/>
      <c r="AH278" s="30"/>
      <c r="AI278" s="30"/>
      <c r="AJ278" s="30"/>
      <c r="AK278" s="30"/>
      <c r="AL278" s="30"/>
      <c r="AM278" s="30"/>
      <c r="AN278" s="30"/>
      <c r="AO278" s="30"/>
      <c r="AP278" s="30"/>
      <c r="AQ278" s="30"/>
      <c r="AR278" s="30"/>
      <c r="AS278" s="30"/>
    </row>
    <row r="279" ht="14.25" customHeight="1">
      <c r="A279" s="180"/>
      <c r="B279" s="288"/>
      <c r="C279" s="275"/>
      <c r="D279" s="97"/>
      <c r="M279" s="96"/>
      <c r="N279" s="97"/>
      <c r="AA279" s="56"/>
      <c r="AB279" s="66"/>
      <c r="AC279" s="30"/>
      <c r="AD279" s="30"/>
      <c r="AE279" s="30"/>
      <c r="AF279" s="30"/>
      <c r="AG279" s="30"/>
      <c r="AH279" s="30"/>
      <c r="AI279" s="30"/>
      <c r="AJ279" s="30"/>
      <c r="AK279" s="30"/>
      <c r="AL279" s="30"/>
      <c r="AM279" s="30"/>
      <c r="AN279" s="30"/>
      <c r="AO279" s="30"/>
      <c r="AP279" s="30"/>
      <c r="AQ279" s="30"/>
      <c r="AR279" s="30"/>
      <c r="AS279" s="30"/>
    </row>
    <row r="280" ht="29.25" customHeight="1">
      <c r="A280" s="180"/>
      <c r="B280" s="288"/>
      <c r="C280" s="276"/>
      <c r="D280" s="101"/>
      <c r="E280" s="99"/>
      <c r="F280" s="99"/>
      <c r="G280" s="99"/>
      <c r="H280" s="99"/>
      <c r="I280" s="99"/>
      <c r="J280" s="99"/>
      <c r="K280" s="99"/>
      <c r="L280" s="99"/>
      <c r="M280" s="100"/>
      <c r="N280" s="101"/>
      <c r="O280" s="99"/>
      <c r="P280" s="99"/>
      <c r="Q280" s="99"/>
      <c r="R280" s="99"/>
      <c r="S280" s="99"/>
      <c r="T280" s="99"/>
      <c r="U280" s="99"/>
      <c r="V280" s="99"/>
      <c r="W280" s="99"/>
      <c r="X280" s="99"/>
      <c r="Y280" s="99"/>
      <c r="Z280" s="99"/>
      <c r="AA280" s="102"/>
      <c r="AB280" s="66"/>
      <c r="AC280" s="30"/>
      <c r="AD280" s="30"/>
      <c r="AE280" s="30"/>
      <c r="AF280" s="30"/>
      <c r="AG280" s="30"/>
      <c r="AH280" s="30"/>
      <c r="AI280" s="30"/>
      <c r="AJ280" s="30"/>
      <c r="AK280" s="30"/>
      <c r="AL280" s="30"/>
      <c r="AM280" s="30"/>
      <c r="AN280" s="30"/>
      <c r="AO280" s="30"/>
      <c r="AP280" s="30"/>
      <c r="AQ280" s="30"/>
      <c r="AR280" s="30"/>
      <c r="AS280" s="30"/>
    </row>
    <row r="281" ht="14.25" customHeight="1">
      <c r="A281" s="180"/>
      <c r="B281" s="288"/>
      <c r="C281" s="277" t="s">
        <v>453</v>
      </c>
      <c r="D281" s="302" t="s">
        <v>454</v>
      </c>
      <c r="E281" s="92"/>
      <c r="F281" s="92"/>
      <c r="G281" s="92"/>
      <c r="H281" s="92"/>
      <c r="I281" s="92"/>
      <c r="J281" s="92"/>
      <c r="K281" s="92"/>
      <c r="L281" s="92"/>
      <c r="M281" s="93"/>
      <c r="N281" s="94" t="s">
        <v>455</v>
      </c>
      <c r="O281" s="92"/>
      <c r="P281" s="92"/>
      <c r="Q281" s="92"/>
      <c r="R281" s="92"/>
      <c r="S281" s="92"/>
      <c r="T281" s="92"/>
      <c r="U281" s="92"/>
      <c r="V281" s="92"/>
      <c r="W281" s="92"/>
      <c r="X281" s="92"/>
      <c r="Y281" s="92"/>
      <c r="Z281" s="92"/>
      <c r="AA281" s="95"/>
      <c r="AB281" s="66"/>
      <c r="AC281" s="30"/>
      <c r="AD281" s="30"/>
      <c r="AE281" s="30"/>
      <c r="AF281" s="30"/>
      <c r="AG281" s="30"/>
      <c r="AH281" s="30"/>
      <c r="AI281" s="30"/>
      <c r="AJ281" s="30"/>
      <c r="AK281" s="30"/>
      <c r="AL281" s="30"/>
      <c r="AM281" s="30"/>
      <c r="AN281" s="30"/>
      <c r="AO281" s="30"/>
      <c r="AP281" s="30"/>
      <c r="AQ281" s="30"/>
      <c r="AR281" s="30"/>
      <c r="AS281" s="30"/>
    </row>
    <row r="282" ht="14.25" customHeight="1">
      <c r="A282" s="180"/>
      <c r="B282" s="288"/>
      <c r="C282" s="275"/>
      <c r="D282" s="97"/>
      <c r="M282" s="96"/>
      <c r="N282" s="97"/>
      <c r="AA282" s="56"/>
      <c r="AB282" s="66"/>
      <c r="AC282" s="30"/>
      <c r="AD282" s="30"/>
      <c r="AE282" s="30"/>
      <c r="AF282" s="30"/>
      <c r="AG282" s="30"/>
      <c r="AH282" s="30"/>
      <c r="AI282" s="30"/>
      <c r="AJ282" s="30"/>
      <c r="AK282" s="30"/>
      <c r="AL282" s="30"/>
      <c r="AM282" s="30"/>
      <c r="AN282" s="30"/>
      <c r="AO282" s="30"/>
      <c r="AP282" s="30"/>
      <c r="AQ282" s="30"/>
      <c r="AR282" s="30"/>
      <c r="AS282" s="30"/>
    </row>
    <row r="283" ht="14.25" customHeight="1">
      <c r="A283" s="180"/>
      <c r="B283" s="288"/>
      <c r="C283" s="276"/>
      <c r="D283" s="101"/>
      <c r="E283" s="99"/>
      <c r="F283" s="99"/>
      <c r="G283" s="99"/>
      <c r="H283" s="99"/>
      <c r="I283" s="99"/>
      <c r="J283" s="99"/>
      <c r="K283" s="99"/>
      <c r="L283" s="99"/>
      <c r="M283" s="100"/>
      <c r="N283" s="101"/>
      <c r="O283" s="99"/>
      <c r="P283" s="99"/>
      <c r="Q283" s="99"/>
      <c r="R283" s="99"/>
      <c r="S283" s="99"/>
      <c r="T283" s="99"/>
      <c r="U283" s="99"/>
      <c r="V283" s="99"/>
      <c r="W283" s="99"/>
      <c r="X283" s="99"/>
      <c r="Y283" s="99"/>
      <c r="Z283" s="99"/>
      <c r="AA283" s="102"/>
      <c r="AB283" s="66"/>
      <c r="AC283" s="30"/>
      <c r="AD283" s="30"/>
      <c r="AE283" s="30"/>
      <c r="AF283" s="30"/>
      <c r="AG283" s="30"/>
      <c r="AH283" s="30"/>
      <c r="AI283" s="30"/>
      <c r="AJ283" s="30"/>
      <c r="AK283" s="30"/>
      <c r="AL283" s="30"/>
      <c r="AM283" s="30"/>
      <c r="AN283" s="30"/>
      <c r="AO283" s="30"/>
      <c r="AP283" s="30"/>
      <c r="AQ283" s="30"/>
      <c r="AR283" s="30"/>
      <c r="AS283" s="30"/>
    </row>
    <row r="284" ht="14.25" customHeight="1">
      <c r="A284" s="180"/>
      <c r="B284" s="288"/>
      <c r="C284" s="277" t="s">
        <v>456</v>
      </c>
      <c r="D284" s="302" t="s">
        <v>457</v>
      </c>
      <c r="E284" s="92"/>
      <c r="F284" s="92"/>
      <c r="G284" s="92"/>
      <c r="H284" s="92"/>
      <c r="I284" s="92"/>
      <c r="J284" s="92"/>
      <c r="K284" s="92"/>
      <c r="L284" s="92"/>
      <c r="M284" s="93"/>
      <c r="N284" s="94" t="s">
        <v>338</v>
      </c>
      <c r="O284" s="92"/>
      <c r="P284" s="92"/>
      <c r="Q284" s="92"/>
      <c r="R284" s="92"/>
      <c r="S284" s="92"/>
      <c r="T284" s="92"/>
      <c r="U284" s="92"/>
      <c r="V284" s="92"/>
      <c r="W284" s="92"/>
      <c r="X284" s="92"/>
      <c r="Y284" s="92"/>
      <c r="Z284" s="92"/>
      <c r="AA284" s="95"/>
      <c r="AB284" s="66"/>
      <c r="AC284" s="30"/>
      <c r="AD284" s="30"/>
      <c r="AE284" s="30"/>
      <c r="AF284" s="30"/>
      <c r="AG284" s="30"/>
      <c r="AH284" s="30"/>
      <c r="AI284" s="30"/>
      <c r="AJ284" s="30"/>
      <c r="AK284" s="30"/>
      <c r="AL284" s="30"/>
      <c r="AM284" s="30"/>
      <c r="AN284" s="30"/>
      <c r="AO284" s="30"/>
      <c r="AP284" s="30"/>
      <c r="AQ284" s="30"/>
      <c r="AR284" s="30"/>
      <c r="AS284" s="30"/>
    </row>
    <row r="285" ht="14.25" customHeight="1">
      <c r="A285" s="180"/>
      <c r="B285" s="288"/>
      <c r="C285" s="275"/>
      <c r="D285" s="97"/>
      <c r="M285" s="96"/>
      <c r="N285" s="97"/>
      <c r="AA285" s="56"/>
      <c r="AB285" s="66"/>
      <c r="AC285" s="30"/>
      <c r="AD285" s="30"/>
      <c r="AE285" s="30"/>
      <c r="AF285" s="30"/>
      <c r="AG285" s="30"/>
      <c r="AH285" s="30"/>
      <c r="AI285" s="30"/>
      <c r="AJ285" s="30"/>
      <c r="AK285" s="30"/>
      <c r="AL285" s="30"/>
      <c r="AM285" s="30"/>
      <c r="AN285" s="30"/>
      <c r="AO285" s="30"/>
      <c r="AP285" s="30"/>
      <c r="AQ285" s="30"/>
      <c r="AR285" s="30"/>
      <c r="AS285" s="30"/>
    </row>
    <row r="286" ht="14.25" customHeight="1">
      <c r="A286" s="180"/>
      <c r="B286" s="288"/>
      <c r="C286" s="276"/>
      <c r="D286" s="101"/>
      <c r="E286" s="99"/>
      <c r="F286" s="99"/>
      <c r="G286" s="99"/>
      <c r="H286" s="99"/>
      <c r="I286" s="99"/>
      <c r="J286" s="99"/>
      <c r="K286" s="99"/>
      <c r="L286" s="99"/>
      <c r="M286" s="100"/>
      <c r="N286" s="101"/>
      <c r="O286" s="99"/>
      <c r="P286" s="99"/>
      <c r="Q286" s="99"/>
      <c r="R286" s="99"/>
      <c r="S286" s="99"/>
      <c r="T286" s="99"/>
      <c r="U286" s="99"/>
      <c r="V286" s="99"/>
      <c r="W286" s="99"/>
      <c r="X286" s="99"/>
      <c r="Y286" s="99"/>
      <c r="Z286" s="99"/>
      <c r="AA286" s="102"/>
      <c r="AB286" s="66"/>
      <c r="AC286" s="30"/>
      <c r="AD286" s="30"/>
      <c r="AE286" s="30"/>
      <c r="AF286" s="30"/>
      <c r="AG286" s="30"/>
      <c r="AH286" s="30"/>
      <c r="AI286" s="30"/>
      <c r="AJ286" s="30"/>
      <c r="AK286" s="30"/>
      <c r="AL286" s="30"/>
      <c r="AM286" s="30"/>
      <c r="AN286" s="30"/>
      <c r="AO286" s="30"/>
      <c r="AP286" s="30"/>
      <c r="AQ286" s="30"/>
      <c r="AR286" s="30"/>
      <c r="AS286" s="30"/>
    </row>
    <row r="287" ht="14.25" customHeight="1">
      <c r="A287" s="180"/>
      <c r="B287" s="288"/>
      <c r="C287" s="277" t="s">
        <v>458</v>
      </c>
      <c r="D287" s="302" t="s">
        <v>459</v>
      </c>
      <c r="E287" s="92"/>
      <c r="F287" s="92"/>
      <c r="G287" s="92"/>
      <c r="H287" s="92"/>
      <c r="I287" s="92"/>
      <c r="J287" s="92"/>
      <c r="K287" s="92"/>
      <c r="L287" s="92"/>
      <c r="M287" s="93"/>
      <c r="N287" s="94" t="s">
        <v>361</v>
      </c>
      <c r="O287" s="92"/>
      <c r="P287" s="92"/>
      <c r="Q287" s="92"/>
      <c r="R287" s="92"/>
      <c r="S287" s="92"/>
      <c r="T287" s="92"/>
      <c r="U287" s="92"/>
      <c r="V287" s="92"/>
      <c r="W287" s="92"/>
      <c r="X287" s="92"/>
      <c r="Y287" s="92"/>
      <c r="Z287" s="92"/>
      <c r="AA287" s="95"/>
      <c r="AB287" s="66"/>
      <c r="AC287" s="1"/>
      <c r="AD287" s="1"/>
      <c r="AE287" s="1"/>
      <c r="AF287" s="1"/>
      <c r="AG287" s="1"/>
      <c r="AH287" s="1"/>
      <c r="AI287" s="1"/>
      <c r="AJ287" s="30"/>
      <c r="AK287" s="30"/>
      <c r="AL287" s="30"/>
      <c r="AM287" s="30"/>
      <c r="AN287" s="30"/>
      <c r="AO287" s="30"/>
      <c r="AP287" s="30"/>
      <c r="AQ287" s="30"/>
      <c r="AR287" s="30"/>
      <c r="AS287" s="30"/>
    </row>
    <row r="288" ht="14.25" customHeight="1">
      <c r="A288" s="180"/>
      <c r="B288" s="288"/>
      <c r="C288" s="275"/>
      <c r="D288" s="97"/>
      <c r="M288" s="96"/>
      <c r="N288" s="97"/>
      <c r="AA288" s="56"/>
      <c r="AB288" s="66"/>
      <c r="AC288" s="1"/>
      <c r="AD288" s="1"/>
      <c r="AE288" s="1"/>
      <c r="AF288" s="1"/>
      <c r="AG288" s="1"/>
      <c r="AH288" s="1"/>
      <c r="AI288" s="1"/>
      <c r="AJ288" s="30"/>
      <c r="AK288" s="30"/>
      <c r="AL288" s="30"/>
      <c r="AM288" s="30"/>
      <c r="AN288" s="30"/>
      <c r="AO288" s="30"/>
      <c r="AP288" s="30"/>
      <c r="AQ288" s="30"/>
      <c r="AR288" s="30"/>
      <c r="AS288" s="30"/>
    </row>
    <row r="289" ht="14.25" customHeight="1">
      <c r="A289" s="180"/>
      <c r="B289" s="288"/>
      <c r="C289" s="276"/>
      <c r="D289" s="101"/>
      <c r="E289" s="99"/>
      <c r="F289" s="99"/>
      <c r="G289" s="99"/>
      <c r="H289" s="99"/>
      <c r="I289" s="99"/>
      <c r="J289" s="99"/>
      <c r="K289" s="99"/>
      <c r="L289" s="99"/>
      <c r="M289" s="100"/>
      <c r="N289" s="101"/>
      <c r="O289" s="99"/>
      <c r="P289" s="99"/>
      <c r="Q289" s="99"/>
      <c r="R289" s="99"/>
      <c r="S289" s="99"/>
      <c r="T289" s="99"/>
      <c r="U289" s="99"/>
      <c r="V289" s="99"/>
      <c r="W289" s="99"/>
      <c r="X289" s="99"/>
      <c r="Y289" s="99"/>
      <c r="Z289" s="99"/>
      <c r="AA289" s="102"/>
      <c r="AB289" s="66"/>
      <c r="AC289" s="1"/>
      <c r="AD289" s="1"/>
      <c r="AE289" s="1"/>
      <c r="AF289" s="1"/>
      <c r="AG289" s="1"/>
      <c r="AH289" s="1"/>
      <c r="AI289" s="1"/>
      <c r="AJ289" s="30"/>
      <c r="AK289" s="30"/>
      <c r="AL289" s="30"/>
      <c r="AM289" s="30"/>
      <c r="AN289" s="30"/>
      <c r="AO289" s="30"/>
      <c r="AP289" s="30"/>
      <c r="AQ289" s="30"/>
      <c r="AR289" s="30"/>
      <c r="AS289" s="30"/>
    </row>
    <row r="290" ht="14.25" customHeight="1">
      <c r="A290" s="180"/>
      <c r="B290" s="288"/>
      <c r="C290" s="277" t="s">
        <v>460</v>
      </c>
      <c r="D290" s="302" t="s">
        <v>461</v>
      </c>
      <c r="E290" s="92"/>
      <c r="F290" s="92"/>
      <c r="G290" s="92"/>
      <c r="H290" s="92"/>
      <c r="I290" s="92"/>
      <c r="J290" s="92"/>
      <c r="K290" s="92"/>
      <c r="L290" s="92"/>
      <c r="M290" s="93"/>
      <c r="N290" s="94" t="s">
        <v>462</v>
      </c>
      <c r="O290" s="92"/>
      <c r="P290" s="92"/>
      <c r="Q290" s="92"/>
      <c r="R290" s="92"/>
      <c r="S290" s="92"/>
      <c r="T290" s="92"/>
      <c r="U290" s="92"/>
      <c r="V290" s="92"/>
      <c r="W290" s="92"/>
      <c r="X290" s="92"/>
      <c r="Y290" s="92"/>
      <c r="Z290" s="92"/>
      <c r="AA290" s="95"/>
      <c r="AB290" s="66"/>
      <c r="AC290" s="1"/>
      <c r="AD290" s="1"/>
      <c r="AE290" s="1"/>
      <c r="AF290" s="1"/>
      <c r="AG290" s="1"/>
      <c r="AH290" s="1"/>
      <c r="AI290" s="1"/>
      <c r="AJ290" s="30"/>
      <c r="AK290" s="30"/>
      <c r="AL290" s="30"/>
      <c r="AM290" s="30"/>
      <c r="AN290" s="30"/>
      <c r="AO290" s="30"/>
      <c r="AP290" s="30"/>
      <c r="AQ290" s="30"/>
      <c r="AR290" s="30"/>
      <c r="AS290" s="30"/>
    </row>
    <row r="291" ht="14.25" customHeight="1">
      <c r="A291" s="180"/>
      <c r="B291" s="288"/>
      <c r="C291" s="275"/>
      <c r="D291" s="97"/>
      <c r="M291" s="96"/>
      <c r="N291" s="97"/>
      <c r="AA291" s="56"/>
      <c r="AB291" s="66"/>
      <c r="AC291" s="1"/>
      <c r="AD291" s="1"/>
      <c r="AE291" s="1"/>
      <c r="AF291" s="1"/>
      <c r="AG291" s="1"/>
      <c r="AH291" s="1"/>
      <c r="AI291" s="1"/>
      <c r="AJ291" s="30"/>
      <c r="AK291" s="30"/>
      <c r="AL291" s="30"/>
      <c r="AM291" s="30"/>
      <c r="AN291" s="30"/>
      <c r="AO291" s="30"/>
      <c r="AP291" s="30"/>
      <c r="AQ291" s="30"/>
      <c r="AR291" s="30"/>
      <c r="AS291" s="30"/>
    </row>
    <row r="292" ht="33.0" customHeight="1">
      <c r="A292" s="180"/>
      <c r="B292" s="288"/>
      <c r="C292" s="276"/>
      <c r="D292" s="101"/>
      <c r="E292" s="99"/>
      <c r="F292" s="99"/>
      <c r="G292" s="99"/>
      <c r="H292" s="99"/>
      <c r="I292" s="99"/>
      <c r="J292" s="99"/>
      <c r="K292" s="99"/>
      <c r="L292" s="99"/>
      <c r="M292" s="100"/>
      <c r="N292" s="101"/>
      <c r="O292" s="99"/>
      <c r="P292" s="99"/>
      <c r="Q292" s="99"/>
      <c r="R292" s="99"/>
      <c r="S292" s="99"/>
      <c r="T292" s="99"/>
      <c r="U292" s="99"/>
      <c r="V292" s="99"/>
      <c r="W292" s="99"/>
      <c r="X292" s="99"/>
      <c r="Y292" s="99"/>
      <c r="Z292" s="99"/>
      <c r="AA292" s="102"/>
      <c r="AB292" s="66"/>
      <c r="AC292" s="1"/>
      <c r="AD292" s="1"/>
      <c r="AE292" s="1"/>
      <c r="AF292" s="1"/>
      <c r="AG292" s="1"/>
      <c r="AH292" s="1"/>
      <c r="AI292" s="1"/>
      <c r="AJ292" s="30"/>
      <c r="AK292" s="30"/>
      <c r="AL292" s="30"/>
      <c r="AM292" s="30"/>
      <c r="AN292" s="30"/>
      <c r="AO292" s="30"/>
      <c r="AP292" s="30"/>
      <c r="AQ292" s="30"/>
      <c r="AR292" s="30"/>
      <c r="AS292" s="30"/>
    </row>
    <row r="293" ht="14.25" customHeight="1">
      <c r="A293" s="180"/>
      <c r="B293" s="288"/>
      <c r="C293" s="277" t="s">
        <v>463</v>
      </c>
      <c r="D293" s="302" t="s">
        <v>464</v>
      </c>
      <c r="E293" s="92"/>
      <c r="F293" s="92"/>
      <c r="G293" s="92"/>
      <c r="H293" s="92"/>
      <c r="I293" s="92"/>
      <c r="J293" s="92"/>
      <c r="K293" s="92"/>
      <c r="L293" s="92"/>
      <c r="M293" s="93"/>
      <c r="N293" s="94" t="s">
        <v>465</v>
      </c>
      <c r="O293" s="92"/>
      <c r="P293" s="92"/>
      <c r="Q293" s="92"/>
      <c r="R293" s="92"/>
      <c r="S293" s="92"/>
      <c r="T293" s="92"/>
      <c r="U293" s="92"/>
      <c r="V293" s="92"/>
      <c r="W293" s="92"/>
      <c r="X293" s="92"/>
      <c r="Y293" s="92"/>
      <c r="Z293" s="92"/>
      <c r="AA293" s="95"/>
      <c r="AB293" s="66"/>
      <c r="AC293" s="1"/>
      <c r="AD293" s="1"/>
      <c r="AE293" s="1"/>
      <c r="AF293" s="1"/>
      <c r="AG293" s="1"/>
      <c r="AH293" s="1"/>
      <c r="AI293" s="1"/>
      <c r="AJ293" s="1"/>
      <c r="AK293" s="1"/>
      <c r="AL293" s="1"/>
      <c r="AM293" s="1"/>
      <c r="AN293" s="1"/>
      <c r="AO293" s="1"/>
      <c r="AP293" s="1"/>
      <c r="AQ293" s="1"/>
      <c r="AR293" s="1"/>
      <c r="AS293" s="1"/>
    </row>
    <row r="294" ht="14.25" customHeight="1">
      <c r="A294" s="180"/>
      <c r="B294" s="288"/>
      <c r="C294" s="275"/>
      <c r="D294" s="97"/>
      <c r="M294" s="96"/>
      <c r="N294" s="97"/>
      <c r="AA294" s="56"/>
      <c r="AB294" s="66"/>
      <c r="AC294" s="1"/>
      <c r="AD294" s="1"/>
      <c r="AE294" s="1"/>
      <c r="AF294" s="1"/>
      <c r="AG294" s="1"/>
      <c r="AH294" s="1"/>
      <c r="AI294" s="1"/>
      <c r="AJ294" s="1"/>
      <c r="AK294" s="1"/>
      <c r="AL294" s="1"/>
      <c r="AM294" s="1"/>
      <c r="AN294" s="1"/>
      <c r="AO294" s="1"/>
      <c r="AP294" s="1"/>
      <c r="AQ294" s="1"/>
      <c r="AR294" s="1"/>
      <c r="AS294" s="1"/>
    </row>
    <row r="295" ht="14.25" customHeight="1">
      <c r="A295" s="180"/>
      <c r="B295" s="288"/>
      <c r="C295" s="280"/>
      <c r="D295" s="105"/>
      <c r="E295" s="15"/>
      <c r="F295" s="15"/>
      <c r="G295" s="15"/>
      <c r="H295" s="15"/>
      <c r="I295" s="15"/>
      <c r="J295" s="15"/>
      <c r="K295" s="15"/>
      <c r="L295" s="15"/>
      <c r="M295" s="104"/>
      <c r="N295" s="105"/>
      <c r="O295" s="15"/>
      <c r="P295" s="15"/>
      <c r="Q295" s="15"/>
      <c r="R295" s="15"/>
      <c r="S295" s="15"/>
      <c r="T295" s="15"/>
      <c r="U295" s="15"/>
      <c r="V295" s="15"/>
      <c r="W295" s="15"/>
      <c r="X295" s="15"/>
      <c r="Y295" s="15"/>
      <c r="Z295" s="15"/>
      <c r="AA295" s="57"/>
      <c r="AB295" s="66"/>
      <c r="AC295" s="1"/>
      <c r="AD295" s="1"/>
      <c r="AE295" s="1"/>
      <c r="AF295" s="1"/>
      <c r="AG295" s="1"/>
      <c r="AH295" s="1"/>
      <c r="AI295" s="1"/>
      <c r="AJ295" s="1"/>
      <c r="AK295" s="1"/>
      <c r="AL295" s="1"/>
      <c r="AM295" s="1"/>
      <c r="AN295" s="1"/>
      <c r="AO295" s="1"/>
      <c r="AP295" s="1"/>
      <c r="AQ295" s="1"/>
      <c r="AR295" s="1"/>
      <c r="AS295" s="1"/>
    </row>
    <row r="296" ht="14.25" customHeight="1">
      <c r="A296" s="180"/>
      <c r="B296" s="288"/>
      <c r="C296" s="284"/>
      <c r="D296" s="362"/>
      <c r="E296" s="362"/>
      <c r="F296" s="362"/>
      <c r="G296" s="362"/>
      <c r="H296" s="362"/>
      <c r="I296" s="362"/>
      <c r="J296" s="362"/>
      <c r="K296" s="362"/>
      <c r="L296" s="362"/>
      <c r="M296" s="362"/>
      <c r="N296" s="30"/>
      <c r="O296" s="30"/>
      <c r="P296" s="30"/>
      <c r="Q296" s="30"/>
      <c r="R296" s="30"/>
      <c r="S296" s="30"/>
      <c r="T296" s="30"/>
      <c r="U296" s="30"/>
      <c r="V296" s="30"/>
      <c r="W296" s="38"/>
      <c r="X296" s="1"/>
      <c r="Y296" s="1"/>
      <c r="Z296" s="1"/>
      <c r="AA296" s="1"/>
      <c r="AB296" s="41"/>
      <c r="AC296" s="1"/>
      <c r="AD296" s="1"/>
      <c r="AE296" s="1"/>
      <c r="AF296" s="1"/>
      <c r="AG296" s="1"/>
      <c r="AH296" s="1"/>
      <c r="AI296" s="1"/>
      <c r="AJ296" s="1"/>
      <c r="AK296" s="1"/>
      <c r="AL296" s="1"/>
      <c r="AM296" s="1"/>
      <c r="AN296" s="1"/>
      <c r="AO296" s="1"/>
      <c r="AP296" s="1"/>
      <c r="AQ296" s="1"/>
      <c r="AR296" s="1"/>
      <c r="AS296" s="1"/>
    </row>
    <row r="297" ht="14.25" customHeight="1">
      <c r="A297" s="180"/>
      <c r="B297" s="288"/>
      <c r="C297" s="273" t="s">
        <v>466</v>
      </c>
      <c r="D297" s="144" t="s">
        <v>467</v>
      </c>
      <c r="E297" s="8"/>
      <c r="F297" s="8"/>
      <c r="G297" s="8"/>
      <c r="H297" s="8"/>
      <c r="I297" s="8"/>
      <c r="J297" s="8"/>
      <c r="K297" s="8"/>
      <c r="L297" s="8"/>
      <c r="M297" s="128"/>
      <c r="N297" s="129" t="s">
        <v>52</v>
      </c>
      <c r="O297" s="8"/>
      <c r="P297" s="8"/>
      <c r="Q297" s="8"/>
      <c r="R297" s="8"/>
      <c r="S297" s="8"/>
      <c r="T297" s="8"/>
      <c r="U297" s="8"/>
      <c r="V297" s="8"/>
      <c r="W297" s="8"/>
      <c r="X297" s="8"/>
      <c r="Y297" s="8"/>
      <c r="Z297" s="8"/>
      <c r="AA297" s="55"/>
      <c r="AB297" s="66"/>
      <c r="AC297" s="1"/>
      <c r="AD297" s="1"/>
      <c r="AE297" s="1"/>
      <c r="AF297" s="1"/>
      <c r="AG297" s="1"/>
      <c r="AH297" s="1"/>
      <c r="AI297" s="1"/>
      <c r="AJ297" s="1"/>
      <c r="AK297" s="1"/>
      <c r="AL297" s="1"/>
      <c r="AM297" s="1"/>
      <c r="AN297" s="1"/>
      <c r="AO297" s="1"/>
      <c r="AP297" s="1"/>
      <c r="AQ297" s="1"/>
      <c r="AR297" s="1"/>
      <c r="AS297" s="1"/>
    </row>
    <row r="298" ht="14.25" customHeight="1">
      <c r="A298" s="180"/>
      <c r="B298" s="288"/>
      <c r="C298" s="275"/>
      <c r="D298" s="97"/>
      <c r="M298" s="96"/>
      <c r="N298" s="97"/>
      <c r="AA298" s="56"/>
      <c r="AB298" s="66"/>
      <c r="AC298" s="1"/>
      <c r="AD298" s="1"/>
      <c r="AE298" s="1"/>
      <c r="AF298" s="1"/>
      <c r="AG298" s="1"/>
      <c r="AH298" s="1"/>
      <c r="AI298" s="1"/>
      <c r="AJ298" s="1"/>
      <c r="AK298" s="1"/>
      <c r="AL298" s="1"/>
      <c r="AM298" s="1"/>
      <c r="AN298" s="1"/>
      <c r="AO298" s="1"/>
      <c r="AP298" s="1"/>
      <c r="AQ298" s="1"/>
      <c r="AR298" s="1"/>
      <c r="AS298" s="1"/>
    </row>
    <row r="299" ht="14.25" customHeight="1">
      <c r="A299" s="180"/>
      <c r="B299" s="288"/>
      <c r="C299" s="303"/>
      <c r="D299" s="101"/>
      <c r="E299" s="99"/>
      <c r="F299" s="99"/>
      <c r="G299" s="99"/>
      <c r="H299" s="99"/>
      <c r="I299" s="99"/>
      <c r="J299" s="99"/>
      <c r="K299" s="99"/>
      <c r="L299" s="99"/>
      <c r="M299" s="100"/>
      <c r="N299" s="101"/>
      <c r="O299" s="99"/>
      <c r="P299" s="99"/>
      <c r="Q299" s="99"/>
      <c r="R299" s="99"/>
      <c r="S299" s="99"/>
      <c r="T299" s="99"/>
      <c r="U299" s="99"/>
      <c r="V299" s="99"/>
      <c r="W299" s="99"/>
      <c r="X299" s="99"/>
      <c r="Y299" s="99"/>
      <c r="Z299" s="99"/>
      <c r="AA299" s="102"/>
      <c r="AB299" s="66"/>
      <c r="AC299" s="1"/>
      <c r="AD299" s="1"/>
      <c r="AE299" s="1"/>
      <c r="AF299" s="1"/>
      <c r="AG299" s="1"/>
      <c r="AH299" s="1"/>
      <c r="AI299" s="1"/>
      <c r="AJ299" s="1"/>
      <c r="AK299" s="1"/>
      <c r="AL299" s="1"/>
      <c r="AM299" s="1"/>
      <c r="AN299" s="1"/>
      <c r="AO299" s="1"/>
      <c r="AP299" s="1"/>
      <c r="AQ299" s="1"/>
      <c r="AR299" s="1"/>
      <c r="AS299" s="1"/>
    </row>
    <row r="300" ht="14.25" customHeight="1">
      <c r="A300" s="180"/>
      <c r="B300" s="288"/>
      <c r="C300" s="363" t="s">
        <v>468</v>
      </c>
      <c r="D300" s="302" t="s">
        <v>469</v>
      </c>
      <c r="E300" s="92"/>
      <c r="F300" s="92"/>
      <c r="G300" s="92"/>
      <c r="H300" s="92"/>
      <c r="I300" s="92"/>
      <c r="J300" s="92"/>
      <c r="K300" s="92"/>
      <c r="L300" s="92"/>
      <c r="M300" s="93"/>
      <c r="N300" s="94" t="s">
        <v>470</v>
      </c>
      <c r="O300" s="92"/>
      <c r="P300" s="92"/>
      <c r="Q300" s="92"/>
      <c r="R300" s="92"/>
      <c r="S300" s="92"/>
      <c r="T300" s="92"/>
      <c r="U300" s="92"/>
      <c r="V300" s="92"/>
      <c r="W300" s="92"/>
      <c r="X300" s="92"/>
      <c r="Y300" s="92"/>
      <c r="Z300" s="92"/>
      <c r="AA300" s="95"/>
      <c r="AB300" s="66"/>
      <c r="AC300" s="1"/>
      <c r="AD300" s="1"/>
      <c r="AE300" s="1"/>
      <c r="AF300" s="1"/>
      <c r="AG300" s="1"/>
      <c r="AH300" s="1"/>
      <c r="AI300" s="1"/>
      <c r="AJ300" s="1"/>
      <c r="AK300" s="1"/>
      <c r="AL300" s="1"/>
      <c r="AM300" s="1"/>
      <c r="AN300" s="1"/>
      <c r="AO300" s="1"/>
      <c r="AP300" s="1"/>
      <c r="AQ300" s="1"/>
      <c r="AR300" s="1"/>
      <c r="AS300" s="1"/>
    </row>
    <row r="301" ht="14.25" customHeight="1">
      <c r="A301" s="180"/>
      <c r="B301" s="288"/>
      <c r="C301" s="364"/>
      <c r="D301" s="97"/>
      <c r="M301" s="96"/>
      <c r="N301" s="97"/>
      <c r="AA301" s="56"/>
      <c r="AB301" s="66"/>
      <c r="AC301" s="1"/>
      <c r="AD301" s="1"/>
      <c r="AE301" s="1"/>
      <c r="AF301" s="1"/>
      <c r="AG301" s="1"/>
      <c r="AH301" s="1"/>
      <c r="AI301" s="1"/>
      <c r="AJ301" s="1"/>
      <c r="AK301" s="1"/>
      <c r="AL301" s="1"/>
      <c r="AM301" s="1"/>
      <c r="AN301" s="1"/>
      <c r="AO301" s="1"/>
      <c r="AP301" s="1"/>
      <c r="AQ301" s="1"/>
      <c r="AR301" s="1"/>
      <c r="AS301" s="1"/>
    </row>
    <row r="302" ht="14.25" customHeight="1">
      <c r="A302" s="180"/>
      <c r="B302" s="288"/>
      <c r="C302" s="365"/>
      <c r="D302" s="101"/>
      <c r="E302" s="99"/>
      <c r="F302" s="99"/>
      <c r="G302" s="99"/>
      <c r="H302" s="99"/>
      <c r="I302" s="99"/>
      <c r="J302" s="99"/>
      <c r="K302" s="99"/>
      <c r="L302" s="99"/>
      <c r="M302" s="100"/>
      <c r="N302" s="101"/>
      <c r="O302" s="99"/>
      <c r="P302" s="99"/>
      <c r="Q302" s="99"/>
      <c r="R302" s="99"/>
      <c r="S302" s="99"/>
      <c r="T302" s="99"/>
      <c r="U302" s="99"/>
      <c r="V302" s="99"/>
      <c r="W302" s="99"/>
      <c r="X302" s="99"/>
      <c r="Y302" s="99"/>
      <c r="Z302" s="99"/>
      <c r="AA302" s="102"/>
      <c r="AB302" s="66"/>
      <c r="AC302" s="1"/>
      <c r="AD302" s="1"/>
      <c r="AE302" s="1"/>
      <c r="AF302" s="1"/>
      <c r="AG302" s="1"/>
      <c r="AH302" s="1"/>
      <c r="AI302" s="1"/>
      <c r="AJ302" s="1"/>
      <c r="AK302" s="1"/>
      <c r="AL302" s="1"/>
      <c r="AM302" s="1"/>
      <c r="AN302" s="1"/>
      <c r="AO302" s="1"/>
      <c r="AP302" s="1"/>
      <c r="AQ302" s="1"/>
      <c r="AR302" s="1"/>
      <c r="AS302" s="1"/>
    </row>
    <row r="303" ht="14.25" customHeight="1">
      <c r="A303" s="180"/>
      <c r="B303" s="288"/>
      <c r="C303" s="363" t="s">
        <v>471</v>
      </c>
      <c r="D303" s="302" t="s">
        <v>472</v>
      </c>
      <c r="E303" s="92"/>
      <c r="F303" s="92"/>
      <c r="G303" s="92"/>
      <c r="H303" s="92"/>
      <c r="I303" s="92"/>
      <c r="J303" s="92"/>
      <c r="K303" s="92"/>
      <c r="L303" s="92"/>
      <c r="M303" s="93"/>
      <c r="N303" s="94" t="s">
        <v>473</v>
      </c>
      <c r="O303" s="92"/>
      <c r="P303" s="92"/>
      <c r="Q303" s="92"/>
      <c r="R303" s="92"/>
      <c r="S303" s="92"/>
      <c r="T303" s="92"/>
      <c r="U303" s="92"/>
      <c r="V303" s="92"/>
      <c r="W303" s="92"/>
      <c r="X303" s="92"/>
      <c r="Y303" s="92"/>
      <c r="Z303" s="92"/>
      <c r="AA303" s="95"/>
      <c r="AB303" s="66"/>
      <c r="AC303" s="1"/>
      <c r="AD303" s="1"/>
      <c r="AE303" s="1"/>
      <c r="AF303" s="1"/>
      <c r="AG303" s="1"/>
      <c r="AH303" s="1"/>
      <c r="AI303" s="1"/>
      <c r="AJ303" s="1"/>
      <c r="AK303" s="1"/>
      <c r="AL303" s="1"/>
      <c r="AM303" s="1"/>
      <c r="AN303" s="1"/>
      <c r="AO303" s="1"/>
      <c r="AP303" s="1"/>
      <c r="AQ303" s="1"/>
      <c r="AR303" s="1"/>
      <c r="AS303" s="1"/>
    </row>
    <row r="304" ht="14.25" customHeight="1">
      <c r="A304" s="180"/>
      <c r="B304" s="288"/>
      <c r="C304" s="364"/>
      <c r="D304" s="97"/>
      <c r="M304" s="96"/>
      <c r="N304" s="97"/>
      <c r="AA304" s="56"/>
      <c r="AB304" s="66"/>
      <c r="AC304" s="1"/>
      <c r="AD304" s="1"/>
      <c r="AE304" s="1"/>
      <c r="AF304" s="1"/>
      <c r="AG304" s="1"/>
      <c r="AH304" s="1"/>
      <c r="AI304" s="1"/>
      <c r="AJ304" s="1"/>
      <c r="AK304" s="1"/>
      <c r="AL304" s="1"/>
      <c r="AM304" s="1"/>
      <c r="AN304" s="1"/>
      <c r="AO304" s="1"/>
      <c r="AP304" s="1"/>
      <c r="AQ304" s="1"/>
      <c r="AR304" s="1"/>
      <c r="AS304" s="1"/>
    </row>
    <row r="305" ht="14.25" customHeight="1">
      <c r="A305" s="180"/>
      <c r="B305" s="288"/>
      <c r="C305" s="365"/>
      <c r="D305" s="101"/>
      <c r="E305" s="99"/>
      <c r="F305" s="99"/>
      <c r="G305" s="99"/>
      <c r="H305" s="99"/>
      <c r="I305" s="99"/>
      <c r="J305" s="99"/>
      <c r="K305" s="99"/>
      <c r="L305" s="99"/>
      <c r="M305" s="100"/>
      <c r="N305" s="101"/>
      <c r="O305" s="99"/>
      <c r="P305" s="99"/>
      <c r="Q305" s="99"/>
      <c r="R305" s="99"/>
      <c r="S305" s="99"/>
      <c r="T305" s="99"/>
      <c r="U305" s="99"/>
      <c r="V305" s="99"/>
      <c r="W305" s="99"/>
      <c r="X305" s="99"/>
      <c r="Y305" s="99"/>
      <c r="Z305" s="99"/>
      <c r="AA305" s="102"/>
      <c r="AB305" s="66"/>
      <c r="AC305" s="1"/>
      <c r="AD305" s="1"/>
      <c r="AE305" s="1"/>
      <c r="AF305" s="1"/>
      <c r="AG305" s="1"/>
      <c r="AH305" s="1"/>
      <c r="AI305" s="1"/>
      <c r="AJ305" s="1"/>
      <c r="AK305" s="1"/>
      <c r="AL305" s="1"/>
      <c r="AM305" s="1"/>
      <c r="AN305" s="1"/>
      <c r="AO305" s="1"/>
      <c r="AP305" s="1"/>
      <c r="AQ305" s="1"/>
      <c r="AR305" s="1"/>
      <c r="AS305" s="1"/>
    </row>
    <row r="306" ht="14.25" customHeight="1">
      <c r="A306" s="180"/>
      <c r="B306" s="288"/>
      <c r="C306" s="363" t="s">
        <v>474</v>
      </c>
      <c r="D306" s="302" t="s">
        <v>475</v>
      </c>
      <c r="E306" s="92"/>
      <c r="F306" s="92"/>
      <c r="G306" s="92"/>
      <c r="H306" s="92"/>
      <c r="I306" s="92"/>
      <c r="J306" s="92"/>
      <c r="K306" s="92"/>
      <c r="L306" s="92"/>
      <c r="M306" s="93"/>
      <c r="N306" s="94" t="s">
        <v>476</v>
      </c>
      <c r="O306" s="92"/>
      <c r="P306" s="92"/>
      <c r="Q306" s="92"/>
      <c r="R306" s="92"/>
      <c r="S306" s="92"/>
      <c r="T306" s="92"/>
      <c r="U306" s="92"/>
      <c r="V306" s="92"/>
      <c r="W306" s="92"/>
      <c r="X306" s="92"/>
      <c r="Y306" s="92"/>
      <c r="Z306" s="92"/>
      <c r="AA306" s="95"/>
      <c r="AB306" s="66"/>
      <c r="AC306" s="1"/>
      <c r="AD306" s="1"/>
      <c r="AE306" s="1"/>
      <c r="AF306" s="1"/>
      <c r="AG306" s="1"/>
      <c r="AH306" s="1"/>
      <c r="AI306" s="1"/>
      <c r="AJ306" s="1"/>
      <c r="AK306" s="1"/>
      <c r="AL306" s="1"/>
      <c r="AM306" s="1"/>
      <c r="AN306" s="1"/>
      <c r="AO306" s="1"/>
      <c r="AP306" s="1"/>
      <c r="AQ306" s="1"/>
      <c r="AR306" s="1"/>
      <c r="AS306" s="1"/>
    </row>
    <row r="307" ht="14.25" customHeight="1">
      <c r="A307" s="180"/>
      <c r="B307" s="288"/>
      <c r="C307" s="364"/>
      <c r="D307" s="97"/>
      <c r="M307" s="96"/>
      <c r="N307" s="97"/>
      <c r="AA307" s="56"/>
      <c r="AB307" s="66"/>
      <c r="AC307" s="1"/>
      <c r="AD307" s="1"/>
      <c r="AE307" s="1"/>
      <c r="AF307" s="1"/>
      <c r="AG307" s="1"/>
      <c r="AH307" s="1"/>
      <c r="AI307" s="1"/>
      <c r="AJ307" s="1"/>
      <c r="AK307" s="1"/>
      <c r="AL307" s="1"/>
      <c r="AM307" s="1"/>
      <c r="AN307" s="1"/>
      <c r="AO307" s="1"/>
      <c r="AP307" s="1"/>
      <c r="AQ307" s="1"/>
      <c r="AR307" s="1"/>
      <c r="AS307" s="1"/>
    </row>
    <row r="308" ht="14.25" customHeight="1">
      <c r="A308" s="180"/>
      <c r="B308" s="288"/>
      <c r="C308" s="365"/>
      <c r="D308" s="101"/>
      <c r="E308" s="99"/>
      <c r="F308" s="99"/>
      <c r="G308" s="99"/>
      <c r="H308" s="99"/>
      <c r="I308" s="99"/>
      <c r="J308" s="99"/>
      <c r="K308" s="99"/>
      <c r="L308" s="99"/>
      <c r="M308" s="100"/>
      <c r="N308" s="101"/>
      <c r="O308" s="99"/>
      <c r="P308" s="99"/>
      <c r="Q308" s="99"/>
      <c r="R308" s="99"/>
      <c r="S308" s="99"/>
      <c r="T308" s="99"/>
      <c r="U308" s="99"/>
      <c r="V308" s="99"/>
      <c r="W308" s="99"/>
      <c r="X308" s="99"/>
      <c r="Y308" s="99"/>
      <c r="Z308" s="99"/>
      <c r="AA308" s="102"/>
      <c r="AB308" s="66"/>
      <c r="AC308" s="1"/>
      <c r="AD308" s="1"/>
      <c r="AE308" s="1"/>
      <c r="AF308" s="1"/>
      <c r="AG308" s="1"/>
      <c r="AH308" s="1"/>
      <c r="AI308" s="1"/>
      <c r="AJ308" s="1"/>
      <c r="AK308" s="1"/>
      <c r="AL308" s="1"/>
      <c r="AM308" s="1"/>
      <c r="AN308" s="1"/>
      <c r="AO308" s="1"/>
      <c r="AP308" s="1"/>
      <c r="AQ308" s="1"/>
      <c r="AR308" s="1"/>
      <c r="AS308" s="1"/>
    </row>
    <row r="309" ht="14.25" customHeight="1">
      <c r="A309" s="180"/>
      <c r="B309" s="288"/>
      <c r="C309" s="363" t="s">
        <v>477</v>
      </c>
      <c r="D309" s="302" t="s">
        <v>478</v>
      </c>
      <c r="E309" s="92"/>
      <c r="F309" s="92"/>
      <c r="G309" s="92"/>
      <c r="H309" s="92"/>
      <c r="I309" s="92"/>
      <c r="J309" s="92"/>
      <c r="K309" s="92"/>
      <c r="L309" s="92"/>
      <c r="M309" s="93"/>
      <c r="N309" s="94" t="s">
        <v>479</v>
      </c>
      <c r="O309" s="92"/>
      <c r="P309" s="92"/>
      <c r="Q309" s="92"/>
      <c r="R309" s="92"/>
      <c r="S309" s="92"/>
      <c r="T309" s="92"/>
      <c r="U309" s="92"/>
      <c r="V309" s="92"/>
      <c r="W309" s="92"/>
      <c r="X309" s="92"/>
      <c r="Y309" s="92"/>
      <c r="Z309" s="92"/>
      <c r="AA309" s="95"/>
      <c r="AB309" s="66"/>
      <c r="AC309" s="1"/>
      <c r="AD309" s="1"/>
      <c r="AE309" s="1"/>
      <c r="AF309" s="1"/>
      <c r="AG309" s="1"/>
      <c r="AH309" s="1"/>
      <c r="AI309" s="1"/>
      <c r="AJ309" s="1"/>
      <c r="AK309" s="1"/>
      <c r="AL309" s="1"/>
      <c r="AM309" s="1"/>
      <c r="AN309" s="1"/>
      <c r="AO309" s="1"/>
      <c r="AP309" s="1"/>
      <c r="AQ309" s="1"/>
      <c r="AR309" s="1"/>
      <c r="AS309" s="1"/>
    </row>
    <row r="310" ht="14.25" customHeight="1">
      <c r="A310" s="180"/>
      <c r="B310" s="288"/>
      <c r="C310" s="364"/>
      <c r="D310" s="97"/>
      <c r="M310" s="96"/>
      <c r="N310" s="97"/>
      <c r="AA310" s="56"/>
      <c r="AB310" s="66"/>
      <c r="AC310" s="1"/>
      <c r="AD310" s="1"/>
      <c r="AE310" s="1"/>
      <c r="AF310" s="1"/>
      <c r="AG310" s="1"/>
      <c r="AH310" s="1"/>
      <c r="AI310" s="1"/>
      <c r="AJ310" s="1"/>
      <c r="AK310" s="1"/>
      <c r="AL310" s="1"/>
      <c r="AM310" s="1"/>
      <c r="AN310" s="1"/>
      <c r="AO310" s="1"/>
      <c r="AP310" s="1"/>
      <c r="AQ310" s="1"/>
      <c r="AR310" s="1"/>
      <c r="AS310" s="1"/>
    </row>
    <row r="311" ht="14.25" customHeight="1">
      <c r="A311" s="180"/>
      <c r="B311" s="288"/>
      <c r="C311" s="365"/>
      <c r="D311" s="101"/>
      <c r="E311" s="99"/>
      <c r="F311" s="99"/>
      <c r="G311" s="99"/>
      <c r="H311" s="99"/>
      <c r="I311" s="99"/>
      <c r="J311" s="99"/>
      <c r="K311" s="99"/>
      <c r="L311" s="99"/>
      <c r="M311" s="100"/>
      <c r="N311" s="101"/>
      <c r="O311" s="99"/>
      <c r="P311" s="99"/>
      <c r="Q311" s="99"/>
      <c r="R311" s="99"/>
      <c r="S311" s="99"/>
      <c r="T311" s="99"/>
      <c r="U311" s="99"/>
      <c r="V311" s="99"/>
      <c r="W311" s="99"/>
      <c r="X311" s="99"/>
      <c r="Y311" s="99"/>
      <c r="Z311" s="99"/>
      <c r="AA311" s="102"/>
      <c r="AB311" s="66"/>
      <c r="AC311" s="1"/>
      <c r="AD311" s="1"/>
      <c r="AE311" s="1"/>
      <c r="AF311" s="1"/>
      <c r="AG311" s="1"/>
      <c r="AH311" s="1"/>
      <c r="AI311" s="1"/>
      <c r="AJ311" s="1"/>
      <c r="AK311" s="1"/>
      <c r="AL311" s="1"/>
      <c r="AM311" s="1"/>
      <c r="AN311" s="1"/>
      <c r="AO311" s="1"/>
      <c r="AP311" s="1"/>
      <c r="AQ311" s="1"/>
      <c r="AR311" s="1"/>
      <c r="AS311" s="1"/>
    </row>
    <row r="312" ht="14.25" customHeight="1">
      <c r="A312" s="180"/>
      <c r="B312" s="288"/>
      <c r="C312" s="363" t="s">
        <v>480</v>
      </c>
      <c r="D312" s="302" t="s">
        <v>481</v>
      </c>
      <c r="E312" s="92"/>
      <c r="F312" s="92"/>
      <c r="G312" s="92"/>
      <c r="H312" s="92"/>
      <c r="I312" s="92"/>
      <c r="J312" s="92"/>
      <c r="K312" s="92"/>
      <c r="L312" s="92"/>
      <c r="M312" s="93"/>
      <c r="N312" s="94" t="s">
        <v>482</v>
      </c>
      <c r="O312" s="92"/>
      <c r="P312" s="92"/>
      <c r="Q312" s="92"/>
      <c r="R312" s="92"/>
      <c r="S312" s="92"/>
      <c r="T312" s="92"/>
      <c r="U312" s="92"/>
      <c r="V312" s="92"/>
      <c r="W312" s="92"/>
      <c r="X312" s="92"/>
      <c r="Y312" s="92"/>
      <c r="Z312" s="92"/>
      <c r="AA312" s="95"/>
      <c r="AB312" s="66"/>
      <c r="AC312" s="1"/>
      <c r="AD312" s="1"/>
      <c r="AE312" s="1"/>
      <c r="AF312" s="1"/>
      <c r="AG312" s="1"/>
      <c r="AH312" s="1"/>
      <c r="AI312" s="1"/>
      <c r="AJ312" s="1"/>
      <c r="AK312" s="1"/>
      <c r="AL312" s="1"/>
      <c r="AM312" s="1"/>
      <c r="AN312" s="1"/>
      <c r="AO312" s="1"/>
      <c r="AP312" s="1"/>
      <c r="AQ312" s="1"/>
      <c r="AR312" s="1"/>
      <c r="AS312" s="1"/>
    </row>
    <row r="313" ht="14.25" customHeight="1">
      <c r="A313" s="180"/>
      <c r="B313" s="288"/>
      <c r="C313" s="364"/>
      <c r="D313" s="97"/>
      <c r="M313" s="96"/>
      <c r="N313" s="97"/>
      <c r="AA313" s="56"/>
      <c r="AB313" s="66"/>
      <c r="AC313" s="1"/>
      <c r="AD313" s="1"/>
      <c r="AE313" s="1"/>
      <c r="AF313" s="1"/>
      <c r="AG313" s="1"/>
      <c r="AH313" s="1"/>
      <c r="AI313" s="1"/>
      <c r="AJ313" s="1"/>
      <c r="AK313" s="1"/>
      <c r="AL313" s="1"/>
      <c r="AM313" s="1"/>
      <c r="AN313" s="1"/>
      <c r="AO313" s="1"/>
      <c r="AP313" s="1"/>
      <c r="AQ313" s="1"/>
      <c r="AR313" s="1"/>
      <c r="AS313" s="1"/>
    </row>
    <row r="314" ht="14.25" customHeight="1">
      <c r="A314" s="180"/>
      <c r="B314" s="288"/>
      <c r="C314" s="365"/>
      <c r="D314" s="101"/>
      <c r="E314" s="99"/>
      <c r="F314" s="99"/>
      <c r="G314" s="99"/>
      <c r="H314" s="99"/>
      <c r="I314" s="99"/>
      <c r="J314" s="99"/>
      <c r="K314" s="99"/>
      <c r="L314" s="99"/>
      <c r="M314" s="100"/>
      <c r="N314" s="101"/>
      <c r="O314" s="99"/>
      <c r="P314" s="99"/>
      <c r="Q314" s="99"/>
      <c r="R314" s="99"/>
      <c r="S314" s="99"/>
      <c r="T314" s="99"/>
      <c r="U314" s="99"/>
      <c r="V314" s="99"/>
      <c r="W314" s="99"/>
      <c r="X314" s="99"/>
      <c r="Y314" s="99"/>
      <c r="Z314" s="99"/>
      <c r="AA314" s="102"/>
      <c r="AB314" s="66"/>
      <c r="AC314" s="1"/>
      <c r="AD314" s="1"/>
      <c r="AE314" s="1"/>
      <c r="AF314" s="1"/>
      <c r="AG314" s="1"/>
      <c r="AH314" s="1"/>
      <c r="AI314" s="1"/>
      <c r="AJ314" s="1"/>
      <c r="AK314" s="1"/>
      <c r="AL314" s="1"/>
      <c r="AM314" s="1"/>
      <c r="AN314" s="1"/>
      <c r="AO314" s="1"/>
      <c r="AP314" s="1"/>
      <c r="AQ314" s="1"/>
      <c r="AR314" s="1"/>
      <c r="AS314" s="1"/>
    </row>
    <row r="315" ht="14.25" customHeight="1">
      <c r="A315" s="180"/>
      <c r="B315" s="288"/>
      <c r="C315" s="363" t="s">
        <v>483</v>
      </c>
      <c r="D315" s="302" t="s">
        <v>484</v>
      </c>
      <c r="E315" s="92"/>
      <c r="F315" s="92"/>
      <c r="G315" s="92"/>
      <c r="H315" s="92"/>
      <c r="I315" s="92"/>
      <c r="J315" s="92"/>
      <c r="K315" s="92"/>
      <c r="L315" s="92"/>
      <c r="M315" s="93"/>
      <c r="N315" s="94" t="s">
        <v>485</v>
      </c>
      <c r="O315" s="92"/>
      <c r="P315" s="92"/>
      <c r="Q315" s="92"/>
      <c r="R315" s="92"/>
      <c r="S315" s="92"/>
      <c r="T315" s="92"/>
      <c r="U315" s="92"/>
      <c r="V315" s="92"/>
      <c r="W315" s="92"/>
      <c r="X315" s="92"/>
      <c r="Y315" s="92"/>
      <c r="Z315" s="92"/>
      <c r="AA315" s="95"/>
      <c r="AB315" s="66"/>
      <c r="AC315" s="1"/>
      <c r="AD315" s="1"/>
      <c r="AE315" s="1"/>
      <c r="AF315" s="1"/>
      <c r="AG315" s="1"/>
      <c r="AH315" s="1"/>
      <c r="AI315" s="1"/>
      <c r="AJ315" s="1"/>
      <c r="AK315" s="1"/>
      <c r="AL315" s="1"/>
      <c r="AM315" s="1"/>
      <c r="AN315" s="1"/>
      <c r="AO315" s="1"/>
      <c r="AP315" s="1"/>
      <c r="AQ315" s="1"/>
      <c r="AR315" s="1"/>
      <c r="AS315" s="1"/>
    </row>
    <row r="316" ht="14.25" customHeight="1">
      <c r="A316" s="180"/>
      <c r="B316" s="288"/>
      <c r="C316" s="364"/>
      <c r="D316" s="97"/>
      <c r="M316" s="96"/>
      <c r="N316" s="97"/>
      <c r="AA316" s="56"/>
      <c r="AB316" s="66"/>
      <c r="AC316" s="1"/>
      <c r="AD316" s="1"/>
      <c r="AE316" s="1"/>
      <c r="AF316" s="1"/>
      <c r="AG316" s="1"/>
      <c r="AH316" s="1"/>
      <c r="AI316" s="1"/>
      <c r="AJ316" s="1"/>
      <c r="AK316" s="1"/>
      <c r="AL316" s="1"/>
      <c r="AM316" s="1"/>
      <c r="AN316" s="1"/>
      <c r="AO316" s="1"/>
      <c r="AP316" s="1"/>
      <c r="AQ316" s="1"/>
      <c r="AR316" s="1"/>
      <c r="AS316" s="1"/>
    </row>
    <row r="317" ht="14.25" customHeight="1">
      <c r="A317" s="180"/>
      <c r="B317" s="288"/>
      <c r="C317" s="365"/>
      <c r="D317" s="101"/>
      <c r="E317" s="99"/>
      <c r="F317" s="99"/>
      <c r="G317" s="99"/>
      <c r="H317" s="99"/>
      <c r="I317" s="99"/>
      <c r="J317" s="99"/>
      <c r="K317" s="99"/>
      <c r="L317" s="99"/>
      <c r="M317" s="100"/>
      <c r="N317" s="101"/>
      <c r="O317" s="99"/>
      <c r="P317" s="99"/>
      <c r="Q317" s="99"/>
      <c r="R317" s="99"/>
      <c r="S317" s="99"/>
      <c r="T317" s="99"/>
      <c r="U317" s="99"/>
      <c r="V317" s="99"/>
      <c r="W317" s="99"/>
      <c r="X317" s="99"/>
      <c r="Y317" s="99"/>
      <c r="Z317" s="99"/>
      <c r="AA317" s="102"/>
      <c r="AB317" s="66"/>
      <c r="AC317" s="1"/>
      <c r="AD317" s="1"/>
      <c r="AE317" s="1"/>
      <c r="AF317" s="1"/>
      <c r="AG317" s="1"/>
      <c r="AH317" s="1"/>
      <c r="AI317" s="1"/>
      <c r="AJ317" s="1"/>
      <c r="AK317" s="1"/>
      <c r="AL317" s="1"/>
      <c r="AM317" s="1"/>
      <c r="AN317" s="1"/>
      <c r="AO317" s="1"/>
      <c r="AP317" s="1"/>
      <c r="AQ317" s="1"/>
      <c r="AR317" s="1"/>
      <c r="AS317" s="1"/>
    </row>
    <row r="318" ht="14.25" customHeight="1">
      <c r="A318" s="180"/>
      <c r="B318" s="288"/>
      <c r="C318" s="363" t="s">
        <v>486</v>
      </c>
      <c r="D318" s="302" t="s">
        <v>487</v>
      </c>
      <c r="E318" s="92"/>
      <c r="F318" s="92"/>
      <c r="G318" s="92"/>
      <c r="H318" s="92"/>
      <c r="I318" s="92"/>
      <c r="J318" s="92"/>
      <c r="K318" s="92"/>
      <c r="L318" s="92"/>
      <c r="M318" s="93"/>
      <c r="N318" s="94" t="s">
        <v>488</v>
      </c>
      <c r="O318" s="92"/>
      <c r="P318" s="92"/>
      <c r="Q318" s="92"/>
      <c r="R318" s="92"/>
      <c r="S318" s="92"/>
      <c r="T318" s="92"/>
      <c r="U318" s="92"/>
      <c r="V318" s="92"/>
      <c r="W318" s="92"/>
      <c r="X318" s="92"/>
      <c r="Y318" s="92"/>
      <c r="Z318" s="92"/>
      <c r="AA318" s="95"/>
      <c r="AB318" s="66"/>
      <c r="AC318" s="1"/>
      <c r="AD318" s="1"/>
      <c r="AE318" s="1"/>
      <c r="AF318" s="1"/>
      <c r="AG318" s="1"/>
      <c r="AH318" s="1"/>
      <c r="AI318" s="1"/>
      <c r="AJ318" s="1"/>
      <c r="AK318" s="1"/>
      <c r="AL318" s="1"/>
      <c r="AM318" s="1"/>
      <c r="AN318" s="1"/>
      <c r="AO318" s="1"/>
      <c r="AP318" s="1"/>
      <c r="AQ318" s="1"/>
      <c r="AR318" s="1"/>
      <c r="AS318" s="1"/>
    </row>
    <row r="319" ht="14.25" customHeight="1">
      <c r="A319" s="180"/>
      <c r="B319" s="288"/>
      <c r="C319" s="364"/>
      <c r="D319" s="97"/>
      <c r="M319" s="96"/>
      <c r="N319" s="97"/>
      <c r="AA319" s="56"/>
      <c r="AB319" s="66"/>
      <c r="AC319" s="1"/>
      <c r="AD319" s="1"/>
      <c r="AE319" s="1"/>
      <c r="AF319" s="1"/>
      <c r="AG319" s="1"/>
      <c r="AH319" s="1"/>
      <c r="AI319" s="1"/>
      <c r="AJ319" s="1"/>
      <c r="AK319" s="1"/>
      <c r="AL319" s="1"/>
      <c r="AM319" s="1"/>
      <c r="AN319" s="1"/>
      <c r="AO319" s="1"/>
      <c r="AP319" s="1"/>
      <c r="AQ319" s="1"/>
      <c r="AR319" s="1"/>
      <c r="AS319" s="1"/>
    </row>
    <row r="320" ht="14.25" customHeight="1">
      <c r="A320" s="180"/>
      <c r="B320" s="288"/>
      <c r="C320" s="365"/>
      <c r="D320" s="101"/>
      <c r="E320" s="99"/>
      <c r="F320" s="99"/>
      <c r="G320" s="99"/>
      <c r="H320" s="99"/>
      <c r="I320" s="99"/>
      <c r="J320" s="99"/>
      <c r="K320" s="99"/>
      <c r="L320" s="99"/>
      <c r="M320" s="100"/>
      <c r="N320" s="101"/>
      <c r="O320" s="99"/>
      <c r="P320" s="99"/>
      <c r="Q320" s="99"/>
      <c r="R320" s="99"/>
      <c r="S320" s="99"/>
      <c r="T320" s="99"/>
      <c r="U320" s="99"/>
      <c r="V320" s="99"/>
      <c r="W320" s="99"/>
      <c r="X320" s="99"/>
      <c r="Y320" s="99"/>
      <c r="Z320" s="99"/>
      <c r="AA320" s="102"/>
      <c r="AB320" s="66"/>
      <c r="AC320" s="1"/>
      <c r="AD320" s="1"/>
      <c r="AE320" s="1"/>
      <c r="AF320" s="1"/>
      <c r="AG320" s="1"/>
      <c r="AH320" s="1"/>
      <c r="AI320" s="1"/>
      <c r="AJ320" s="1"/>
      <c r="AK320" s="1"/>
      <c r="AL320" s="1"/>
      <c r="AM320" s="1"/>
      <c r="AN320" s="1"/>
      <c r="AO320" s="1"/>
      <c r="AP320" s="1"/>
      <c r="AQ320" s="1"/>
      <c r="AR320" s="1"/>
      <c r="AS320" s="1"/>
    </row>
    <row r="321" ht="14.25" customHeight="1">
      <c r="A321" s="180"/>
      <c r="B321" s="288"/>
      <c r="C321" s="363" t="s">
        <v>489</v>
      </c>
      <c r="D321" s="302" t="s">
        <v>490</v>
      </c>
      <c r="E321" s="92"/>
      <c r="F321" s="92"/>
      <c r="G321" s="92"/>
      <c r="H321" s="92"/>
      <c r="I321" s="92"/>
      <c r="J321" s="92"/>
      <c r="K321" s="92"/>
      <c r="L321" s="92"/>
      <c r="M321" s="93"/>
      <c r="N321" s="94" t="s">
        <v>491</v>
      </c>
      <c r="O321" s="92"/>
      <c r="P321" s="92"/>
      <c r="Q321" s="92"/>
      <c r="R321" s="92"/>
      <c r="S321" s="92"/>
      <c r="T321" s="92"/>
      <c r="U321" s="92"/>
      <c r="V321" s="92"/>
      <c r="W321" s="92"/>
      <c r="X321" s="92"/>
      <c r="Y321" s="92"/>
      <c r="Z321" s="92"/>
      <c r="AA321" s="95"/>
      <c r="AB321" s="66"/>
      <c r="AC321" s="1"/>
      <c r="AD321" s="1"/>
      <c r="AE321" s="1"/>
      <c r="AF321" s="1"/>
      <c r="AG321" s="1"/>
      <c r="AH321" s="1"/>
      <c r="AI321" s="1"/>
      <c r="AJ321" s="1"/>
      <c r="AK321" s="1"/>
      <c r="AL321" s="1"/>
      <c r="AM321" s="1"/>
      <c r="AN321" s="1"/>
      <c r="AO321" s="1"/>
      <c r="AP321" s="1"/>
      <c r="AQ321" s="1"/>
      <c r="AR321" s="1"/>
      <c r="AS321" s="1"/>
    </row>
    <row r="322" ht="14.25" customHeight="1">
      <c r="A322" s="180"/>
      <c r="B322" s="288"/>
      <c r="C322" s="364"/>
      <c r="D322" s="97"/>
      <c r="M322" s="96"/>
      <c r="N322" s="97"/>
      <c r="AA322" s="56"/>
      <c r="AB322" s="66"/>
      <c r="AC322" s="1"/>
      <c r="AD322" s="1"/>
      <c r="AE322" s="1"/>
      <c r="AF322" s="1"/>
      <c r="AG322" s="1"/>
      <c r="AH322" s="1"/>
      <c r="AI322" s="1"/>
      <c r="AJ322" s="1"/>
      <c r="AK322" s="1"/>
      <c r="AL322" s="1"/>
      <c r="AM322" s="1"/>
      <c r="AN322" s="1"/>
      <c r="AO322" s="1"/>
      <c r="AP322" s="1"/>
      <c r="AQ322" s="1"/>
      <c r="AR322" s="1"/>
      <c r="AS322" s="1"/>
    </row>
    <row r="323" ht="14.25" customHeight="1">
      <c r="A323" s="180"/>
      <c r="B323" s="288"/>
      <c r="C323" s="365"/>
      <c r="D323" s="101"/>
      <c r="E323" s="99"/>
      <c r="F323" s="99"/>
      <c r="G323" s="99"/>
      <c r="H323" s="99"/>
      <c r="I323" s="99"/>
      <c r="J323" s="99"/>
      <c r="K323" s="99"/>
      <c r="L323" s="99"/>
      <c r="M323" s="100"/>
      <c r="N323" s="101"/>
      <c r="O323" s="99"/>
      <c r="P323" s="99"/>
      <c r="Q323" s="99"/>
      <c r="R323" s="99"/>
      <c r="S323" s="99"/>
      <c r="T323" s="99"/>
      <c r="U323" s="99"/>
      <c r="V323" s="99"/>
      <c r="W323" s="99"/>
      <c r="X323" s="99"/>
      <c r="Y323" s="99"/>
      <c r="Z323" s="99"/>
      <c r="AA323" s="102"/>
      <c r="AB323" s="66"/>
      <c r="AC323" s="1"/>
      <c r="AD323" s="1"/>
      <c r="AE323" s="1"/>
      <c r="AF323" s="1"/>
      <c r="AG323" s="1"/>
      <c r="AH323" s="1"/>
      <c r="AI323" s="1"/>
      <c r="AJ323" s="1"/>
      <c r="AK323" s="1"/>
      <c r="AL323" s="1"/>
      <c r="AM323" s="1"/>
      <c r="AN323" s="1"/>
      <c r="AO323" s="1"/>
      <c r="AP323" s="1"/>
      <c r="AQ323" s="1"/>
      <c r="AR323" s="1"/>
      <c r="AS323" s="1"/>
    </row>
    <row r="324" ht="14.25" customHeight="1">
      <c r="A324" s="180"/>
      <c r="B324" s="288"/>
      <c r="C324" s="363" t="s">
        <v>492</v>
      </c>
      <c r="D324" s="302" t="s">
        <v>493</v>
      </c>
      <c r="E324" s="92"/>
      <c r="F324" s="92"/>
      <c r="G324" s="92"/>
      <c r="H324" s="92"/>
      <c r="I324" s="92"/>
      <c r="J324" s="92"/>
      <c r="K324" s="92"/>
      <c r="L324" s="92"/>
      <c r="M324" s="93"/>
      <c r="N324" s="94" t="s">
        <v>52</v>
      </c>
      <c r="O324" s="92"/>
      <c r="P324" s="92"/>
      <c r="Q324" s="92"/>
      <c r="R324" s="92"/>
      <c r="S324" s="92"/>
      <c r="T324" s="92"/>
      <c r="U324" s="92"/>
      <c r="V324" s="92"/>
      <c r="W324" s="92"/>
      <c r="X324" s="92"/>
      <c r="Y324" s="92"/>
      <c r="Z324" s="92"/>
      <c r="AA324" s="95"/>
      <c r="AB324" s="66"/>
      <c r="AC324" s="1"/>
      <c r="AD324" s="1"/>
      <c r="AE324" s="1"/>
      <c r="AF324" s="1"/>
      <c r="AG324" s="1"/>
      <c r="AH324" s="1"/>
      <c r="AI324" s="1"/>
      <c r="AJ324" s="1"/>
      <c r="AK324" s="1"/>
      <c r="AL324" s="1"/>
      <c r="AM324" s="1"/>
      <c r="AN324" s="1"/>
      <c r="AO324" s="1"/>
      <c r="AP324" s="1"/>
      <c r="AQ324" s="1"/>
      <c r="AR324" s="1"/>
      <c r="AS324" s="1"/>
    </row>
    <row r="325" ht="14.25" customHeight="1">
      <c r="A325" s="180"/>
      <c r="B325" s="288"/>
      <c r="C325" s="364"/>
      <c r="D325" s="97"/>
      <c r="M325" s="96"/>
      <c r="N325" s="97"/>
      <c r="AA325" s="56"/>
      <c r="AB325" s="66"/>
      <c r="AC325" s="1"/>
      <c r="AD325" s="1"/>
      <c r="AE325" s="1"/>
      <c r="AF325" s="1"/>
      <c r="AG325" s="1"/>
      <c r="AH325" s="1"/>
      <c r="AI325" s="1"/>
      <c r="AJ325" s="1"/>
      <c r="AK325" s="1"/>
      <c r="AL325" s="1"/>
      <c r="AM325" s="1"/>
      <c r="AN325" s="1"/>
      <c r="AO325" s="1"/>
      <c r="AP325" s="1"/>
      <c r="AQ325" s="1"/>
      <c r="AR325" s="1"/>
      <c r="AS325" s="1"/>
    </row>
    <row r="326" ht="14.25" customHeight="1">
      <c r="A326" s="180"/>
      <c r="B326" s="288"/>
      <c r="C326" s="365"/>
      <c r="D326" s="101"/>
      <c r="E326" s="99"/>
      <c r="F326" s="99"/>
      <c r="G326" s="99"/>
      <c r="H326" s="99"/>
      <c r="I326" s="99"/>
      <c r="J326" s="99"/>
      <c r="K326" s="99"/>
      <c r="L326" s="99"/>
      <c r="M326" s="100"/>
      <c r="N326" s="101"/>
      <c r="O326" s="99"/>
      <c r="P326" s="99"/>
      <c r="Q326" s="99"/>
      <c r="R326" s="99"/>
      <c r="S326" s="99"/>
      <c r="T326" s="99"/>
      <c r="U326" s="99"/>
      <c r="V326" s="99"/>
      <c r="W326" s="99"/>
      <c r="X326" s="99"/>
      <c r="Y326" s="99"/>
      <c r="Z326" s="99"/>
      <c r="AA326" s="102"/>
      <c r="AB326" s="66"/>
      <c r="AC326" s="1"/>
      <c r="AD326" s="1"/>
      <c r="AE326" s="1"/>
      <c r="AF326" s="1"/>
      <c r="AG326" s="1"/>
      <c r="AH326" s="1"/>
      <c r="AI326" s="1"/>
      <c r="AJ326" s="1"/>
      <c r="AK326" s="1"/>
      <c r="AL326" s="1"/>
      <c r="AM326" s="1"/>
      <c r="AN326" s="1"/>
      <c r="AO326" s="1"/>
      <c r="AP326" s="1"/>
      <c r="AQ326" s="1"/>
      <c r="AR326" s="1"/>
      <c r="AS326" s="1"/>
    </row>
    <row r="327" ht="14.25" customHeight="1">
      <c r="A327" s="180"/>
      <c r="B327" s="288"/>
      <c r="C327" s="363" t="s">
        <v>494</v>
      </c>
      <c r="D327" s="302" t="s">
        <v>495</v>
      </c>
      <c r="E327" s="92"/>
      <c r="F327" s="92"/>
      <c r="G327" s="92"/>
      <c r="H327" s="92"/>
      <c r="I327" s="92"/>
      <c r="J327" s="92"/>
      <c r="K327" s="92"/>
      <c r="L327" s="92"/>
      <c r="M327" s="93"/>
      <c r="N327" s="94" t="s">
        <v>488</v>
      </c>
      <c r="O327" s="92"/>
      <c r="P327" s="92"/>
      <c r="Q327" s="92"/>
      <c r="R327" s="92"/>
      <c r="S327" s="92"/>
      <c r="T327" s="92"/>
      <c r="U327" s="92"/>
      <c r="V327" s="92"/>
      <c r="W327" s="92"/>
      <c r="X327" s="92"/>
      <c r="Y327" s="92"/>
      <c r="Z327" s="92"/>
      <c r="AA327" s="95"/>
      <c r="AB327" s="66"/>
      <c r="AC327" s="1"/>
      <c r="AD327" s="1"/>
      <c r="AE327" s="1"/>
      <c r="AF327" s="1"/>
      <c r="AG327" s="1"/>
      <c r="AH327" s="1"/>
      <c r="AI327" s="1"/>
      <c r="AJ327" s="1"/>
      <c r="AK327" s="1"/>
      <c r="AL327" s="1"/>
      <c r="AM327" s="1"/>
      <c r="AN327" s="1"/>
      <c r="AO327" s="1"/>
      <c r="AP327" s="1"/>
      <c r="AQ327" s="1"/>
      <c r="AR327" s="1"/>
      <c r="AS327" s="1"/>
    </row>
    <row r="328" ht="14.25" customHeight="1">
      <c r="A328" s="180"/>
      <c r="B328" s="288"/>
      <c r="C328" s="364"/>
      <c r="D328" s="97"/>
      <c r="M328" s="96"/>
      <c r="N328" s="97"/>
      <c r="AA328" s="56"/>
      <c r="AB328" s="66"/>
      <c r="AC328" s="1"/>
      <c r="AD328" s="1"/>
      <c r="AE328" s="1"/>
      <c r="AF328" s="1"/>
      <c r="AG328" s="1"/>
      <c r="AH328" s="1"/>
      <c r="AI328" s="1"/>
      <c r="AJ328" s="1"/>
      <c r="AK328" s="1"/>
      <c r="AL328" s="1"/>
      <c r="AM328" s="1"/>
      <c r="AN328" s="1"/>
      <c r="AO328" s="1"/>
      <c r="AP328" s="1"/>
      <c r="AQ328" s="1"/>
      <c r="AR328" s="1"/>
      <c r="AS328" s="1"/>
    </row>
    <row r="329" ht="14.25" customHeight="1">
      <c r="A329" s="180"/>
      <c r="B329" s="288"/>
      <c r="C329" s="365"/>
      <c r="D329" s="101"/>
      <c r="E329" s="99"/>
      <c r="F329" s="99"/>
      <c r="G329" s="99"/>
      <c r="H329" s="99"/>
      <c r="I329" s="99"/>
      <c r="J329" s="99"/>
      <c r="K329" s="99"/>
      <c r="L329" s="99"/>
      <c r="M329" s="100"/>
      <c r="N329" s="101"/>
      <c r="O329" s="99"/>
      <c r="P329" s="99"/>
      <c r="Q329" s="99"/>
      <c r="R329" s="99"/>
      <c r="S329" s="99"/>
      <c r="T329" s="99"/>
      <c r="U329" s="99"/>
      <c r="V329" s="99"/>
      <c r="W329" s="99"/>
      <c r="X329" s="99"/>
      <c r="Y329" s="99"/>
      <c r="Z329" s="99"/>
      <c r="AA329" s="102"/>
      <c r="AB329" s="66"/>
      <c r="AC329" s="1"/>
      <c r="AD329" s="1"/>
      <c r="AE329" s="1"/>
      <c r="AF329" s="1"/>
      <c r="AG329" s="1"/>
      <c r="AH329" s="1"/>
      <c r="AI329" s="1"/>
      <c r="AJ329" s="1"/>
      <c r="AK329" s="1"/>
      <c r="AL329" s="1"/>
      <c r="AM329" s="1"/>
      <c r="AN329" s="1"/>
      <c r="AO329" s="1"/>
      <c r="AP329" s="1"/>
      <c r="AQ329" s="1"/>
      <c r="AR329" s="1"/>
      <c r="AS329" s="1"/>
    </row>
    <row r="330" ht="14.25" customHeight="1">
      <c r="A330" s="180"/>
      <c r="B330" s="288"/>
      <c r="C330" s="363" t="s">
        <v>496</v>
      </c>
      <c r="D330" s="302" t="s">
        <v>497</v>
      </c>
      <c r="E330" s="92"/>
      <c r="F330" s="92"/>
      <c r="G330" s="92"/>
      <c r="H330" s="92"/>
      <c r="I330" s="92"/>
      <c r="J330" s="92"/>
      <c r="K330" s="92"/>
      <c r="L330" s="92"/>
      <c r="M330" s="93"/>
      <c r="N330" s="94" t="s">
        <v>411</v>
      </c>
      <c r="O330" s="92"/>
      <c r="P330" s="92"/>
      <c r="Q330" s="92"/>
      <c r="R330" s="92"/>
      <c r="S330" s="92"/>
      <c r="T330" s="92"/>
      <c r="U330" s="92"/>
      <c r="V330" s="92"/>
      <c r="W330" s="92"/>
      <c r="X330" s="92"/>
      <c r="Y330" s="92"/>
      <c r="Z330" s="92"/>
      <c r="AA330" s="95"/>
      <c r="AB330" s="66"/>
      <c r="AC330" s="1"/>
      <c r="AD330" s="1"/>
      <c r="AE330" s="1"/>
      <c r="AF330" s="1"/>
      <c r="AG330" s="1"/>
      <c r="AH330" s="1"/>
      <c r="AI330" s="1"/>
      <c r="AJ330" s="1"/>
      <c r="AK330" s="1"/>
      <c r="AL330" s="1"/>
      <c r="AM330" s="1"/>
      <c r="AN330" s="1"/>
      <c r="AO330" s="1"/>
      <c r="AP330" s="1"/>
      <c r="AQ330" s="1"/>
      <c r="AR330" s="1"/>
      <c r="AS330" s="1"/>
    </row>
    <row r="331" ht="14.25" customHeight="1">
      <c r="A331" s="180"/>
      <c r="B331" s="288"/>
      <c r="C331" s="364"/>
      <c r="D331" s="97"/>
      <c r="M331" s="96"/>
      <c r="N331" s="97"/>
      <c r="AA331" s="56"/>
      <c r="AB331" s="66"/>
      <c r="AC331" s="1"/>
      <c r="AD331" s="1"/>
      <c r="AE331" s="1"/>
      <c r="AF331" s="1"/>
      <c r="AG331" s="1"/>
      <c r="AH331" s="1"/>
      <c r="AI331" s="1"/>
      <c r="AJ331" s="1"/>
      <c r="AK331" s="1"/>
      <c r="AL331" s="1"/>
      <c r="AM331" s="1"/>
      <c r="AN331" s="1"/>
      <c r="AO331" s="1"/>
      <c r="AP331" s="1"/>
      <c r="AQ331" s="1"/>
      <c r="AR331" s="1"/>
      <c r="AS331" s="1"/>
    </row>
    <row r="332" ht="14.25" customHeight="1">
      <c r="A332" s="180"/>
      <c r="B332" s="288"/>
      <c r="C332" s="366"/>
      <c r="D332" s="105"/>
      <c r="E332" s="15"/>
      <c r="F332" s="15"/>
      <c r="G332" s="15"/>
      <c r="H332" s="15"/>
      <c r="I332" s="15"/>
      <c r="J332" s="15"/>
      <c r="K332" s="15"/>
      <c r="L332" s="15"/>
      <c r="M332" s="104"/>
      <c r="N332" s="105"/>
      <c r="O332" s="15"/>
      <c r="P332" s="15"/>
      <c r="Q332" s="15"/>
      <c r="R332" s="15"/>
      <c r="S332" s="15"/>
      <c r="T332" s="15"/>
      <c r="U332" s="15"/>
      <c r="V332" s="15"/>
      <c r="W332" s="15"/>
      <c r="X332" s="15"/>
      <c r="Y332" s="15"/>
      <c r="Z332" s="15"/>
      <c r="AA332" s="57"/>
      <c r="AB332" s="66"/>
      <c r="AC332" s="1"/>
      <c r="AD332" s="1"/>
      <c r="AE332" s="1"/>
      <c r="AF332" s="1"/>
      <c r="AG332" s="1"/>
      <c r="AH332" s="1"/>
      <c r="AI332" s="1"/>
      <c r="AJ332" s="1"/>
      <c r="AK332" s="1"/>
      <c r="AL332" s="1"/>
      <c r="AM332" s="1"/>
      <c r="AN332" s="1"/>
      <c r="AO332" s="1"/>
      <c r="AP332" s="1"/>
      <c r="AQ332" s="1"/>
      <c r="AR332" s="1"/>
      <c r="AS332" s="1"/>
    </row>
    <row r="333" ht="14.25" customHeight="1">
      <c r="A333" s="180"/>
      <c r="B333" s="304"/>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6"/>
      <c r="AC333" s="180"/>
      <c r="AD333" s="180"/>
      <c r="AE333" s="180"/>
      <c r="AF333" s="180"/>
      <c r="AG333" s="180"/>
      <c r="AH333" s="180"/>
      <c r="AI333" s="180"/>
      <c r="AJ333" s="180"/>
      <c r="AK333" s="180"/>
      <c r="AL333" s="180"/>
      <c r="AM333" s="180"/>
      <c r="AN333" s="180"/>
      <c r="AO333" s="180"/>
      <c r="AP333" s="180"/>
      <c r="AQ333" s="180"/>
      <c r="AR333" s="180"/>
      <c r="AS333" s="180"/>
    </row>
    <row r="334" ht="14.2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row>
    <row r="335" ht="14.25" customHeight="1">
      <c r="A335" s="180"/>
      <c r="B335" s="45" t="s">
        <v>498</v>
      </c>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54"/>
      <c r="AC335" s="180"/>
      <c r="AD335" s="180"/>
      <c r="AE335" s="180"/>
      <c r="AF335" s="180"/>
      <c r="AG335" s="180"/>
      <c r="AH335" s="180"/>
      <c r="AI335" s="180"/>
      <c r="AJ335" s="180"/>
      <c r="AK335" s="180"/>
      <c r="AL335" s="180"/>
      <c r="AM335" s="180"/>
      <c r="AN335" s="180"/>
      <c r="AO335" s="180"/>
      <c r="AP335" s="180"/>
      <c r="AQ335" s="180"/>
      <c r="AR335" s="180"/>
      <c r="AS335" s="180"/>
    </row>
    <row r="336" ht="14.25" customHeight="1">
      <c r="A336" s="180"/>
      <c r="B336" s="367"/>
      <c r="C336" s="285" t="s">
        <v>499</v>
      </c>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54"/>
      <c r="AB336" s="295"/>
      <c r="AC336" s="180"/>
      <c r="AD336" s="180"/>
      <c r="AE336" s="180"/>
      <c r="AF336" s="180"/>
      <c r="AG336" s="180"/>
      <c r="AH336" s="180"/>
      <c r="AI336" s="180"/>
      <c r="AJ336" s="180"/>
      <c r="AK336" s="180"/>
      <c r="AL336" s="180"/>
      <c r="AM336" s="180"/>
      <c r="AN336" s="180"/>
      <c r="AO336" s="180"/>
      <c r="AP336" s="180"/>
      <c r="AQ336" s="180"/>
      <c r="AR336" s="180"/>
      <c r="AS336" s="180"/>
    </row>
    <row r="337" ht="14.25" customHeight="1">
      <c r="A337" s="180"/>
      <c r="B337" s="40"/>
      <c r="C337" s="286"/>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6"/>
      <c r="AB337" s="41"/>
      <c r="AC337" s="180"/>
      <c r="AD337" s="347"/>
      <c r="AE337" s="180"/>
      <c r="AF337" s="180"/>
      <c r="AG337" s="180"/>
      <c r="AH337" s="180"/>
      <c r="AI337" s="180"/>
      <c r="AJ337" s="180"/>
      <c r="AK337" s="180"/>
      <c r="AL337" s="180"/>
      <c r="AM337" s="180"/>
      <c r="AN337" s="180"/>
      <c r="AO337" s="180"/>
      <c r="AP337" s="180"/>
      <c r="AQ337" s="180"/>
      <c r="AR337" s="180"/>
      <c r="AS337" s="180"/>
    </row>
    <row r="338" ht="14.25" customHeight="1">
      <c r="A338" s="180"/>
      <c r="B338" s="40"/>
      <c r="C338" s="273" t="s">
        <v>307</v>
      </c>
      <c r="D338" s="144" t="s">
        <v>500</v>
      </c>
      <c r="E338" s="8"/>
      <c r="F338" s="8"/>
      <c r="G338" s="8"/>
      <c r="H338" s="8"/>
      <c r="I338" s="8"/>
      <c r="J338" s="8"/>
      <c r="K338" s="8"/>
      <c r="L338" s="8"/>
      <c r="M338" s="128"/>
      <c r="N338" s="129" t="s">
        <v>501</v>
      </c>
      <c r="O338" s="8"/>
      <c r="P338" s="8"/>
      <c r="Q338" s="8"/>
      <c r="R338" s="8"/>
      <c r="S338" s="8"/>
      <c r="T338" s="8"/>
      <c r="U338" s="8"/>
      <c r="V338" s="8"/>
      <c r="W338" s="8"/>
      <c r="X338" s="8"/>
      <c r="Y338" s="8"/>
      <c r="Z338" s="8"/>
      <c r="AA338" s="55"/>
      <c r="AB338" s="39"/>
      <c r="AC338" s="180"/>
      <c r="AD338" s="180"/>
      <c r="AE338" s="180"/>
      <c r="AF338" s="180"/>
      <c r="AG338" s="180"/>
      <c r="AH338" s="180"/>
      <c r="AI338" s="180"/>
      <c r="AJ338" s="180"/>
      <c r="AK338" s="180"/>
      <c r="AL338" s="180"/>
      <c r="AM338" s="180"/>
      <c r="AN338" s="180"/>
      <c r="AO338" s="180"/>
      <c r="AP338" s="180"/>
      <c r="AQ338" s="180"/>
      <c r="AR338" s="180"/>
      <c r="AS338" s="180"/>
    </row>
    <row r="339" ht="14.25" customHeight="1">
      <c r="A339" s="180"/>
      <c r="B339" s="40"/>
      <c r="C339" s="275"/>
      <c r="D339" s="97"/>
      <c r="M339" s="96"/>
      <c r="N339" s="97"/>
      <c r="AA339" s="56"/>
      <c r="AB339" s="39"/>
      <c r="AC339" s="180"/>
      <c r="AD339" s="180"/>
      <c r="AE339" s="180"/>
      <c r="AF339" s="180"/>
      <c r="AG339" s="180"/>
      <c r="AH339" s="180"/>
      <c r="AI339" s="180"/>
      <c r="AJ339" s="180"/>
      <c r="AK339" s="180"/>
      <c r="AL339" s="180"/>
      <c r="AM339" s="180"/>
      <c r="AN339" s="180"/>
      <c r="AO339" s="180"/>
      <c r="AP339" s="180"/>
      <c r="AQ339" s="180"/>
      <c r="AR339" s="180"/>
      <c r="AS339" s="180"/>
    </row>
    <row r="340" ht="14.25" customHeight="1">
      <c r="A340" s="180"/>
      <c r="B340" s="40"/>
      <c r="C340" s="276"/>
      <c r="D340" s="101"/>
      <c r="E340" s="99"/>
      <c r="F340" s="99"/>
      <c r="G340" s="99"/>
      <c r="H340" s="99"/>
      <c r="I340" s="99"/>
      <c r="J340" s="99"/>
      <c r="K340" s="99"/>
      <c r="L340" s="99"/>
      <c r="M340" s="100"/>
      <c r="N340" s="101"/>
      <c r="O340" s="99"/>
      <c r="P340" s="99"/>
      <c r="Q340" s="99"/>
      <c r="R340" s="99"/>
      <c r="S340" s="99"/>
      <c r="T340" s="99"/>
      <c r="U340" s="99"/>
      <c r="V340" s="99"/>
      <c r="W340" s="99"/>
      <c r="X340" s="99"/>
      <c r="Y340" s="99"/>
      <c r="Z340" s="99"/>
      <c r="AA340" s="102"/>
      <c r="AB340" s="39"/>
      <c r="AC340" s="180"/>
      <c r="AD340" s="180"/>
      <c r="AE340" s="180"/>
      <c r="AF340" s="180"/>
      <c r="AG340" s="180"/>
      <c r="AH340" s="180"/>
      <c r="AI340" s="180"/>
      <c r="AJ340" s="180"/>
      <c r="AK340" s="180"/>
      <c r="AL340" s="180"/>
      <c r="AM340" s="180"/>
      <c r="AN340" s="180"/>
      <c r="AO340" s="180"/>
      <c r="AP340" s="180"/>
      <c r="AQ340" s="180"/>
      <c r="AR340" s="180"/>
      <c r="AS340" s="180"/>
    </row>
    <row r="341" ht="14.25" customHeight="1">
      <c r="A341" s="180"/>
      <c r="B341" s="40"/>
      <c r="C341" s="277" t="s">
        <v>310</v>
      </c>
      <c r="D341" s="302" t="s">
        <v>502</v>
      </c>
      <c r="E341" s="92"/>
      <c r="F341" s="92"/>
      <c r="G341" s="92"/>
      <c r="H341" s="92"/>
      <c r="I341" s="92"/>
      <c r="J341" s="92"/>
      <c r="K341" s="92"/>
      <c r="L341" s="92"/>
      <c r="M341" s="93"/>
      <c r="N341" s="94" t="s">
        <v>361</v>
      </c>
      <c r="O341" s="92"/>
      <c r="P341" s="92"/>
      <c r="Q341" s="92"/>
      <c r="R341" s="92"/>
      <c r="S341" s="92"/>
      <c r="T341" s="92"/>
      <c r="U341" s="92"/>
      <c r="V341" s="92"/>
      <c r="W341" s="92"/>
      <c r="X341" s="92"/>
      <c r="Y341" s="92"/>
      <c r="Z341" s="92"/>
      <c r="AA341" s="95"/>
      <c r="AB341" s="39"/>
      <c r="AC341" s="180"/>
      <c r="AD341" s="180"/>
      <c r="AE341" s="180"/>
      <c r="AF341" s="180"/>
      <c r="AG341" s="180"/>
      <c r="AH341" s="180"/>
      <c r="AI341" s="180"/>
      <c r="AJ341" s="180"/>
      <c r="AK341" s="180"/>
      <c r="AL341" s="180"/>
      <c r="AM341" s="180"/>
      <c r="AN341" s="180"/>
      <c r="AO341" s="180"/>
      <c r="AP341" s="180"/>
      <c r="AQ341" s="180"/>
      <c r="AR341" s="180"/>
      <c r="AS341" s="180"/>
    </row>
    <row r="342" ht="14.25" customHeight="1">
      <c r="A342" s="180"/>
      <c r="B342" s="40"/>
      <c r="C342" s="275"/>
      <c r="D342" s="97"/>
      <c r="M342" s="96"/>
      <c r="N342" s="97"/>
      <c r="AA342" s="56"/>
      <c r="AB342" s="39"/>
      <c r="AC342" s="180"/>
      <c r="AD342" s="180"/>
      <c r="AE342" s="180"/>
      <c r="AF342" s="180"/>
      <c r="AG342" s="180"/>
      <c r="AH342" s="180"/>
      <c r="AI342" s="180"/>
      <c r="AJ342" s="180"/>
      <c r="AK342" s="180"/>
      <c r="AL342" s="180"/>
      <c r="AM342" s="180"/>
      <c r="AN342" s="180"/>
      <c r="AO342" s="180"/>
      <c r="AP342" s="180"/>
      <c r="AQ342" s="180"/>
      <c r="AR342" s="180"/>
      <c r="AS342" s="180"/>
    </row>
    <row r="343" ht="14.25" customHeight="1">
      <c r="A343" s="180"/>
      <c r="B343" s="40"/>
      <c r="C343" s="280"/>
      <c r="D343" s="105"/>
      <c r="E343" s="15"/>
      <c r="F343" s="15"/>
      <c r="G343" s="15"/>
      <c r="H343" s="15"/>
      <c r="I343" s="15"/>
      <c r="J343" s="15"/>
      <c r="K343" s="15"/>
      <c r="L343" s="15"/>
      <c r="M343" s="104"/>
      <c r="N343" s="105"/>
      <c r="O343" s="15"/>
      <c r="P343" s="15"/>
      <c r="Q343" s="15"/>
      <c r="R343" s="15"/>
      <c r="S343" s="15"/>
      <c r="T343" s="15"/>
      <c r="U343" s="15"/>
      <c r="V343" s="15"/>
      <c r="W343" s="15"/>
      <c r="X343" s="15"/>
      <c r="Y343" s="15"/>
      <c r="Z343" s="15"/>
      <c r="AA343" s="57"/>
      <c r="AB343" s="39"/>
      <c r="AC343" s="180"/>
      <c r="AD343" s="180"/>
      <c r="AE343" s="180"/>
      <c r="AF343" s="180"/>
      <c r="AG343" s="180"/>
      <c r="AH343" s="180"/>
      <c r="AI343" s="180"/>
      <c r="AJ343" s="180"/>
      <c r="AK343" s="180"/>
      <c r="AL343" s="180"/>
      <c r="AM343" s="180"/>
      <c r="AN343" s="180"/>
      <c r="AO343" s="180"/>
      <c r="AP343" s="180"/>
      <c r="AQ343" s="180"/>
      <c r="AR343" s="180"/>
      <c r="AS343" s="180"/>
    </row>
    <row r="344" ht="14.25" customHeight="1">
      <c r="A344" s="180"/>
      <c r="B344" s="304"/>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6"/>
      <c r="AC344" s="180"/>
      <c r="AD344" s="180"/>
      <c r="AE344" s="180"/>
      <c r="AF344" s="180"/>
      <c r="AG344" s="180"/>
      <c r="AH344" s="180"/>
      <c r="AI344" s="180"/>
      <c r="AJ344" s="180"/>
      <c r="AK344" s="180"/>
      <c r="AL344" s="180"/>
      <c r="AM344" s="180"/>
      <c r="AN344" s="180"/>
      <c r="AO344" s="180"/>
      <c r="AP344" s="180"/>
      <c r="AQ344" s="180"/>
      <c r="AR344" s="180"/>
      <c r="AS344" s="180"/>
    </row>
    <row r="345" ht="14.2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row>
    <row r="346" ht="14.2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row>
    <row r="347" ht="14.25" customHeight="1">
      <c r="A347" s="180"/>
      <c r="B347" s="180" t="s">
        <v>503</v>
      </c>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row>
    <row r="348" ht="14.25" customHeight="1">
      <c r="A348" s="180"/>
      <c r="B348" s="180" t="s">
        <v>504</v>
      </c>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row>
    <row r="349" ht="14.2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row>
    <row r="350" ht="14.2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row>
    <row r="351" ht="14.2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row>
    <row r="352" ht="14.2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row>
    <row r="353" ht="14.25" customHeight="1">
      <c r="A353" s="180"/>
      <c r="B353" s="368"/>
      <c r="C353" s="369"/>
      <c r="D353" s="369"/>
      <c r="E353" s="263" t="s">
        <v>505</v>
      </c>
      <c r="F353" s="8"/>
      <c r="G353" s="8"/>
      <c r="H353" s="8"/>
      <c r="I353" s="8"/>
      <c r="J353" s="8"/>
      <c r="K353" s="8"/>
      <c r="L353" s="8"/>
      <c r="M353" s="8"/>
      <c r="N353" s="8"/>
      <c r="O353" s="8"/>
      <c r="P353" s="8"/>
      <c r="Q353" s="8"/>
      <c r="R353" s="8"/>
      <c r="S353" s="8"/>
      <c r="T353" s="8"/>
      <c r="U353" s="8"/>
      <c r="V353" s="8"/>
      <c r="W353" s="8"/>
      <c r="X353" s="8"/>
      <c r="Y353" s="8"/>
      <c r="Z353" s="8"/>
      <c r="AA353" s="8"/>
      <c r="AB353" s="55"/>
      <c r="AC353" s="180"/>
      <c r="AD353" s="180"/>
      <c r="AE353" s="180"/>
      <c r="AF353" s="180"/>
      <c r="AG353" s="180"/>
      <c r="AH353" s="180"/>
      <c r="AI353" s="180"/>
      <c r="AJ353" s="180"/>
      <c r="AK353" s="180"/>
      <c r="AL353" s="180"/>
      <c r="AM353" s="180"/>
      <c r="AN353" s="180"/>
      <c r="AO353" s="180"/>
      <c r="AP353" s="180"/>
      <c r="AQ353" s="180"/>
      <c r="AR353" s="180"/>
      <c r="AS353" s="180"/>
    </row>
    <row r="354" ht="14.25" customHeight="1">
      <c r="A354" s="180"/>
      <c r="B354" s="288"/>
      <c r="C354" s="180"/>
      <c r="D354" s="180"/>
      <c r="E354" s="65"/>
      <c r="AB354" s="56"/>
      <c r="AC354" s="180"/>
      <c r="AD354" s="180"/>
      <c r="AE354" s="180"/>
      <c r="AF354" s="180"/>
      <c r="AG354" s="180"/>
      <c r="AH354" s="180"/>
      <c r="AI354" s="180"/>
      <c r="AJ354" s="180"/>
      <c r="AK354" s="180"/>
      <c r="AL354" s="180"/>
      <c r="AM354" s="180"/>
      <c r="AN354" s="180"/>
      <c r="AO354" s="180"/>
      <c r="AP354" s="180"/>
      <c r="AQ354" s="180"/>
      <c r="AR354" s="180"/>
      <c r="AS354" s="180"/>
    </row>
    <row r="355" ht="14.25" customHeight="1">
      <c r="A355" s="180"/>
      <c r="B355" s="288"/>
      <c r="C355" s="180"/>
      <c r="D355" s="180"/>
      <c r="E355" s="65"/>
      <c r="AB355" s="56"/>
      <c r="AC355" s="180"/>
      <c r="AD355" s="180"/>
      <c r="AE355" s="180"/>
      <c r="AF355" s="180"/>
      <c r="AG355" s="180"/>
      <c r="AH355" s="180"/>
      <c r="AI355" s="180"/>
      <c r="AJ355" s="180"/>
      <c r="AK355" s="180"/>
      <c r="AL355" s="180"/>
      <c r="AM355" s="180"/>
      <c r="AN355" s="180"/>
      <c r="AO355" s="180"/>
      <c r="AP355" s="180"/>
      <c r="AQ355" s="180"/>
      <c r="AR355" s="180"/>
      <c r="AS355" s="180"/>
    </row>
    <row r="356" ht="14.25" customHeight="1">
      <c r="A356" s="180"/>
      <c r="B356" s="288"/>
      <c r="C356" s="180"/>
      <c r="D356" s="180"/>
      <c r="E356" s="65"/>
      <c r="AB356" s="56"/>
      <c r="AC356" s="180"/>
      <c r="AD356" s="180"/>
      <c r="AE356" s="180"/>
      <c r="AF356" s="180"/>
      <c r="AG356" s="180"/>
      <c r="AH356" s="180"/>
      <c r="AI356" s="180"/>
      <c r="AJ356" s="180"/>
      <c r="AK356" s="180"/>
      <c r="AL356" s="180"/>
      <c r="AM356" s="180"/>
      <c r="AN356" s="180"/>
      <c r="AO356" s="180"/>
      <c r="AP356" s="180"/>
      <c r="AQ356" s="180"/>
      <c r="AR356" s="180"/>
      <c r="AS356" s="180"/>
    </row>
    <row r="357" ht="14.25" customHeight="1">
      <c r="A357" s="180"/>
      <c r="B357" s="288"/>
      <c r="C357" s="180"/>
      <c r="D357" s="180"/>
      <c r="E357" s="65"/>
      <c r="AB357" s="56"/>
      <c r="AC357" s="180"/>
      <c r="AD357" s="180"/>
      <c r="AE357" s="180"/>
      <c r="AF357" s="180"/>
      <c r="AG357" s="180"/>
      <c r="AH357" s="180"/>
      <c r="AI357" s="180"/>
      <c r="AJ357" s="180"/>
      <c r="AK357" s="180"/>
      <c r="AL357" s="180"/>
      <c r="AM357" s="180"/>
      <c r="AN357" s="180"/>
      <c r="AO357" s="180"/>
      <c r="AP357" s="180"/>
      <c r="AQ357" s="180"/>
      <c r="AR357" s="180"/>
      <c r="AS357" s="180"/>
    </row>
    <row r="358" ht="14.25" customHeight="1">
      <c r="A358" s="180"/>
      <c r="B358" s="288"/>
      <c r="C358" s="180"/>
      <c r="D358" s="180"/>
      <c r="E358" s="65"/>
      <c r="AB358" s="56"/>
      <c r="AC358" s="180"/>
      <c r="AD358" s="180"/>
      <c r="AE358" s="180"/>
      <c r="AF358" s="180"/>
      <c r="AG358" s="180"/>
      <c r="AH358" s="180"/>
      <c r="AI358" s="180"/>
      <c r="AJ358" s="180"/>
      <c r="AK358" s="180"/>
      <c r="AL358" s="180"/>
      <c r="AM358" s="180"/>
      <c r="AN358" s="180"/>
      <c r="AO358" s="180"/>
      <c r="AP358" s="180"/>
      <c r="AQ358" s="180"/>
      <c r="AR358" s="180"/>
      <c r="AS358" s="180"/>
    </row>
    <row r="359" ht="14.25" customHeight="1">
      <c r="A359" s="180"/>
      <c r="B359" s="288"/>
      <c r="C359" s="180"/>
      <c r="D359" s="180"/>
      <c r="E359" s="65"/>
      <c r="AB359" s="56"/>
      <c r="AC359" s="180"/>
      <c r="AD359" s="180"/>
      <c r="AE359" s="180"/>
      <c r="AF359" s="180"/>
      <c r="AG359" s="180"/>
      <c r="AH359" s="180"/>
      <c r="AI359" s="180"/>
      <c r="AJ359" s="180"/>
      <c r="AK359" s="180"/>
      <c r="AL359" s="180"/>
      <c r="AM359" s="180"/>
      <c r="AN359" s="180"/>
      <c r="AO359" s="180"/>
      <c r="AP359" s="180"/>
      <c r="AQ359" s="180"/>
      <c r="AR359" s="180"/>
      <c r="AS359" s="180"/>
    </row>
    <row r="360" ht="14.25" customHeight="1">
      <c r="A360" s="180"/>
      <c r="B360" s="288"/>
      <c r="C360" s="180"/>
      <c r="D360" s="180"/>
      <c r="E360" s="65"/>
      <c r="AB360" s="56"/>
      <c r="AC360" s="180"/>
      <c r="AD360" s="180"/>
      <c r="AE360" s="180"/>
      <c r="AF360" s="180"/>
      <c r="AG360" s="180"/>
      <c r="AH360" s="180"/>
      <c r="AI360" s="180"/>
      <c r="AJ360" s="180"/>
      <c r="AK360" s="180"/>
      <c r="AL360" s="180"/>
      <c r="AM360" s="180"/>
      <c r="AN360" s="180"/>
      <c r="AO360" s="180"/>
      <c r="AP360" s="180"/>
      <c r="AQ360" s="180"/>
      <c r="AR360" s="180"/>
      <c r="AS360" s="180"/>
    </row>
    <row r="361" ht="14.25" customHeight="1">
      <c r="A361" s="180"/>
      <c r="B361" s="288"/>
      <c r="C361" s="180"/>
      <c r="D361" s="180"/>
      <c r="E361" s="65"/>
      <c r="AB361" s="56"/>
      <c r="AC361" s="180"/>
      <c r="AD361" s="180"/>
      <c r="AE361" s="180"/>
      <c r="AF361" s="180"/>
      <c r="AG361" s="180"/>
      <c r="AH361" s="180"/>
      <c r="AI361" s="180"/>
      <c r="AJ361" s="180"/>
      <c r="AK361" s="180"/>
      <c r="AL361" s="180"/>
      <c r="AM361" s="180"/>
      <c r="AN361" s="180"/>
      <c r="AO361" s="180"/>
      <c r="AP361" s="180"/>
      <c r="AQ361" s="180"/>
      <c r="AR361" s="180"/>
      <c r="AS361" s="180"/>
    </row>
    <row r="362" ht="14.25" customHeight="1">
      <c r="A362" s="180"/>
      <c r="B362" s="304"/>
      <c r="C362" s="305"/>
      <c r="D362" s="305"/>
      <c r="E362" s="68"/>
      <c r="F362" s="15"/>
      <c r="G362" s="15"/>
      <c r="H362" s="15"/>
      <c r="I362" s="15"/>
      <c r="J362" s="15"/>
      <c r="K362" s="15"/>
      <c r="L362" s="15"/>
      <c r="M362" s="15"/>
      <c r="N362" s="15"/>
      <c r="O362" s="15"/>
      <c r="P362" s="15"/>
      <c r="Q362" s="15"/>
      <c r="R362" s="15"/>
      <c r="S362" s="15"/>
      <c r="T362" s="15"/>
      <c r="U362" s="15"/>
      <c r="V362" s="15"/>
      <c r="W362" s="15"/>
      <c r="X362" s="15"/>
      <c r="Y362" s="15"/>
      <c r="Z362" s="15"/>
      <c r="AA362" s="15"/>
      <c r="AB362" s="57"/>
      <c r="AC362" s="180"/>
      <c r="AD362" s="180"/>
      <c r="AE362" s="180"/>
      <c r="AF362" s="180"/>
      <c r="AG362" s="180"/>
      <c r="AH362" s="180"/>
      <c r="AI362" s="180"/>
      <c r="AJ362" s="180"/>
      <c r="AK362" s="180"/>
      <c r="AL362" s="180"/>
      <c r="AM362" s="180"/>
      <c r="AN362" s="180"/>
      <c r="AO362" s="180"/>
      <c r="AP362" s="180"/>
      <c r="AQ362" s="180"/>
      <c r="AR362" s="180"/>
      <c r="AS362" s="180"/>
    </row>
    <row r="363" ht="14.2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c r="AS363" s="180"/>
    </row>
    <row r="364" ht="14.2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row>
    <row r="365" ht="14.2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c r="AS365" s="180"/>
    </row>
    <row r="366" ht="14.2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c r="AS366" s="180"/>
    </row>
    <row r="367" ht="14.2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row>
    <row r="368" ht="14.2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row>
    <row r="369" ht="14.2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c r="AS369" s="180"/>
    </row>
    <row r="370" ht="14.2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c r="AS370" s="180"/>
    </row>
    <row r="371" ht="14.2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row>
    <row r="372" ht="14.2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c r="AS372" s="180"/>
    </row>
    <row r="373" ht="14.2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c r="AS373" s="180"/>
    </row>
    <row r="374" ht="14.2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c r="AS374" s="180"/>
    </row>
    <row r="375" ht="14.2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c r="AS375" s="180"/>
    </row>
    <row r="376" ht="14.2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c r="AS376" s="180"/>
    </row>
    <row r="377" ht="14.2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c r="AS377" s="180"/>
    </row>
    <row r="378" ht="14.2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c r="AS378" s="180"/>
    </row>
    <row r="379" ht="14.2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c r="AS379" s="180"/>
    </row>
    <row r="380" ht="14.2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c r="AS380" s="180"/>
    </row>
    <row r="381" ht="14.2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c r="AS381" s="180"/>
    </row>
    <row r="382" ht="14.2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row>
    <row r="383" ht="14.2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row>
    <row r="384" ht="14.2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row>
    <row r="385" ht="14.2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row>
    <row r="386" ht="14.2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row>
    <row r="387" ht="14.2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row>
    <row r="388" ht="14.2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row>
    <row r="389" ht="14.2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row>
    <row r="390" ht="14.2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row>
    <row r="391" ht="14.2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row>
    <row r="392" ht="14.2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row>
    <row r="393" ht="14.2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row>
    <row r="394" ht="14.2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row>
    <row r="395" ht="14.2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row>
    <row r="396" ht="14.2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row>
    <row r="397" ht="14.2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row>
    <row r="398" ht="14.2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row>
    <row r="399" ht="14.2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row>
    <row r="400" ht="14.2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row>
    <row r="401" ht="14.2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row>
    <row r="402" ht="14.2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row>
    <row r="403" ht="14.2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row>
    <row r="404" ht="14.2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row>
    <row r="405" ht="14.2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row>
    <row r="406" ht="14.2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row>
    <row r="407" ht="14.2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row>
    <row r="408" ht="14.2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row>
    <row r="409" ht="14.2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row>
    <row r="410" ht="14.2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row>
    <row r="411" ht="14.2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row>
    <row r="412" ht="14.2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row>
    <row r="413" ht="14.2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row>
    <row r="414" ht="14.2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row>
    <row r="415" ht="14.2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row>
    <row r="416" ht="14.2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row>
    <row r="417" ht="14.2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row>
    <row r="418" ht="14.2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row>
    <row r="419" ht="14.2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row>
    <row r="420" ht="14.2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row>
    <row r="421" ht="14.2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row>
    <row r="422" ht="14.2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row>
    <row r="423" ht="14.2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row>
    <row r="424" ht="14.2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row>
    <row r="425" ht="14.2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row>
    <row r="426" ht="14.2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row>
    <row r="427" ht="14.2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row>
    <row r="428" ht="14.2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row>
    <row r="429" ht="14.2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row>
    <row r="430" ht="14.2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row>
    <row r="431" ht="14.2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row>
    <row r="432" ht="14.2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row>
    <row r="433" ht="14.2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row>
    <row r="434" ht="14.2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row>
    <row r="435" ht="14.2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row>
    <row r="436" ht="14.2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row>
    <row r="437" ht="14.2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row>
    <row r="438" ht="14.2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row>
    <row r="439" ht="14.2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row>
    <row r="440" ht="14.2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row>
    <row r="441" ht="14.2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row>
    <row r="442" ht="14.2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row>
    <row r="443" ht="14.2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row>
    <row r="444" ht="14.2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row>
    <row r="445" ht="14.2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row>
    <row r="446" ht="14.2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row>
    <row r="447" ht="14.2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row>
    <row r="448" ht="14.2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row>
    <row r="449" ht="14.2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row>
    <row r="450" ht="14.2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row>
    <row r="451" ht="14.2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row>
    <row r="452" ht="14.2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row>
    <row r="453" ht="14.2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row>
    <row r="454" ht="14.2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row>
    <row r="455" ht="14.2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row>
    <row r="456" ht="14.2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row>
    <row r="457" ht="14.2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row>
    <row r="458" ht="14.2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row>
    <row r="459" ht="14.2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row>
    <row r="460" ht="14.2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row>
    <row r="461" ht="14.2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row>
    <row r="462" ht="14.2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row>
    <row r="463" ht="14.2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row>
    <row r="464" ht="14.2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row>
    <row r="465" ht="14.2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row>
    <row r="466" ht="14.2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row>
    <row r="467" ht="14.2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row>
    <row r="468" ht="14.2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row>
    <row r="469" ht="14.2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row>
    <row r="470" ht="14.2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row>
    <row r="471" ht="14.2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row>
    <row r="472" ht="14.2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row>
    <row r="473" ht="14.2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row>
    <row r="474" ht="14.2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row>
    <row r="475" ht="14.2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row>
    <row r="476" ht="14.2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row>
    <row r="477" ht="14.2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row>
    <row r="478" ht="14.2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row>
    <row r="479" ht="14.2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row>
    <row r="480" ht="14.2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row>
    <row r="481" ht="14.2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row>
    <row r="482" ht="14.2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row>
    <row r="483" ht="14.2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row>
    <row r="484" ht="14.2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row>
    <row r="485" ht="14.2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row>
    <row r="486" ht="14.2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row>
    <row r="487" ht="14.2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row>
    <row r="488" ht="14.2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row>
    <row r="489" ht="14.2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row>
    <row r="490" ht="14.2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row>
    <row r="491" ht="14.2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row>
    <row r="492" ht="14.2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row>
    <row r="493" ht="14.2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row>
    <row r="494" ht="14.2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row>
    <row r="495" ht="14.2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row>
    <row r="496" ht="14.2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row>
    <row r="497" ht="14.2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row>
    <row r="498" ht="14.2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row>
    <row r="499" ht="14.2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row>
    <row r="500" ht="14.2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row>
    <row r="501" ht="14.2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row>
    <row r="502" ht="14.2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row>
    <row r="503" ht="14.2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row>
    <row r="504" ht="14.2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row>
    <row r="505" ht="14.2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row>
    <row r="506" ht="14.2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row>
    <row r="507" ht="14.2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row>
    <row r="508" ht="14.2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row>
    <row r="509" ht="14.2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row>
    <row r="510" ht="14.2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row>
    <row r="511" ht="14.2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row>
    <row r="512" ht="14.2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row>
    <row r="513" ht="14.2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row>
    <row r="514" ht="14.2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row>
    <row r="515" ht="14.2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row>
    <row r="516" ht="14.2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row>
    <row r="517" ht="14.2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row>
    <row r="518" ht="14.2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row>
    <row r="519" ht="14.2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row>
    <row r="520" ht="14.2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row>
    <row r="521" ht="14.2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row>
    <row r="522" ht="14.2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row>
    <row r="523" ht="14.2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row>
    <row r="524" ht="14.2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row>
    <row r="525" ht="14.2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row>
    <row r="526" ht="14.2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row>
    <row r="527" ht="14.2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row>
    <row r="528" ht="14.2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row>
    <row r="529" ht="14.2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row>
    <row r="530" ht="14.2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row>
    <row r="531" ht="14.2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row>
    <row r="532" ht="14.2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row>
    <row r="533" ht="14.2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row>
    <row r="534" ht="14.2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row>
    <row r="535" ht="14.2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row>
    <row r="536" ht="14.2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row>
    <row r="537" ht="14.2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row>
    <row r="538" ht="14.2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row>
    <row r="539" ht="14.2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row>
    <row r="540" ht="14.2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row>
    <row r="541" ht="14.2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row>
    <row r="542" ht="14.2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row>
    <row r="543" ht="14.2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row>
    <row r="544" ht="14.2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row>
    <row r="545" ht="14.2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row>
    <row r="546" ht="14.2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row>
    <row r="547" ht="14.2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row>
    <row r="548" ht="14.2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row>
    <row r="549" ht="14.2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row>
    <row r="550" ht="14.2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row>
    <row r="551" ht="14.2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row>
    <row r="552" ht="14.2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row>
    <row r="553" ht="14.2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row>
    <row r="554" ht="14.2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row>
    <row r="555" ht="14.2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row>
    <row r="556" ht="14.2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row>
    <row r="557" ht="14.2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row>
    <row r="558" ht="14.2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row>
    <row r="559" ht="14.2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row>
    <row r="560" ht="14.2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row>
    <row r="561" ht="14.2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row>
    <row r="562" ht="14.2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row>
    <row r="563" ht="14.2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row>
    <row r="564" ht="14.2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row>
    <row r="565" ht="14.2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row>
    <row r="566" ht="14.2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row>
    <row r="567" ht="14.2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row>
    <row r="568" ht="14.2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row>
    <row r="569" ht="14.2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row>
    <row r="570" ht="14.2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row>
    <row r="571" ht="14.2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row>
    <row r="572" ht="14.2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row>
    <row r="573" ht="14.2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row>
    <row r="574" ht="14.2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row>
    <row r="575" ht="14.2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row>
    <row r="576" ht="14.2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row>
    <row r="577" ht="14.2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row>
    <row r="578" ht="14.2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row>
    <row r="579" ht="14.2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row>
    <row r="580" ht="14.2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row>
    <row r="581" ht="14.2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row>
    <row r="582" ht="14.2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row>
    <row r="583" ht="14.2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row>
    <row r="584" ht="14.2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row>
    <row r="585" ht="14.2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row>
    <row r="586" ht="14.2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row>
    <row r="587" ht="14.2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row>
    <row r="588" ht="14.2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row>
    <row r="589" ht="14.2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row>
    <row r="590" ht="14.2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row>
    <row r="591" ht="14.2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row>
    <row r="592" ht="14.2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row>
    <row r="593" ht="14.2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row>
    <row r="594" ht="14.2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row>
    <row r="595" ht="14.2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row>
    <row r="596" ht="14.2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row>
    <row r="597" ht="14.2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row>
    <row r="598" ht="14.2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row>
    <row r="599" ht="14.2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row>
    <row r="600" ht="14.2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row>
    <row r="601" ht="14.2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row>
    <row r="602" ht="14.2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row>
    <row r="603" ht="14.2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row>
    <row r="604" ht="14.2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row>
    <row r="605" ht="14.2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row>
    <row r="606" ht="14.2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row>
    <row r="607" ht="14.2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row>
    <row r="608" ht="14.2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row>
    <row r="609" ht="14.2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row>
    <row r="610" ht="14.2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row>
    <row r="611" ht="14.2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row>
    <row r="612" ht="14.2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row>
    <row r="613" ht="14.2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row>
    <row r="614" ht="14.2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row>
    <row r="615" ht="14.2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row>
    <row r="616" ht="14.2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row>
    <row r="617" ht="14.2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row>
    <row r="618" ht="14.2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row>
    <row r="619" ht="14.2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row>
    <row r="620" ht="14.2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row>
    <row r="621" ht="14.2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row>
    <row r="622" ht="14.2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row>
    <row r="623" ht="14.2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row>
    <row r="624" ht="14.2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row>
    <row r="625" ht="14.2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row>
    <row r="626" ht="14.2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row>
    <row r="627" ht="14.2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row>
    <row r="628" ht="14.2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row>
    <row r="629" ht="14.2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row>
    <row r="630" ht="14.2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row>
    <row r="631" ht="14.2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row>
    <row r="632" ht="14.2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row>
    <row r="633" ht="14.2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row>
    <row r="634" ht="14.2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row>
    <row r="635" ht="14.2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row>
    <row r="636" ht="14.2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row>
    <row r="637" ht="14.2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row>
    <row r="638" ht="14.2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row>
    <row r="639" ht="14.2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row>
    <row r="640" ht="14.2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row>
    <row r="641" ht="14.2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row>
    <row r="642" ht="14.2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row>
    <row r="643" ht="14.2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row>
    <row r="644" ht="14.2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row>
    <row r="645" ht="14.2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row>
    <row r="646" ht="14.2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row>
    <row r="647" ht="14.2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row>
    <row r="648" ht="14.2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row>
    <row r="649" ht="14.2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row>
    <row r="650" ht="14.2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row>
    <row r="651" ht="14.2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row>
    <row r="652" ht="14.2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row>
    <row r="653" ht="14.2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row>
    <row r="654" ht="14.2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row>
    <row r="655" ht="14.2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row>
    <row r="656" ht="14.2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row>
    <row r="657" ht="14.2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row>
    <row r="658" ht="14.2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row>
    <row r="659" ht="14.2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row>
    <row r="660" ht="14.2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row>
    <row r="661" ht="14.2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row>
    <row r="662" ht="14.2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row>
    <row r="663" ht="14.2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row>
    <row r="664" ht="14.2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row>
    <row r="665" ht="14.2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row>
    <row r="666" ht="14.2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row>
    <row r="667" ht="14.2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row>
    <row r="668" ht="14.2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row>
    <row r="669" ht="14.2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row>
    <row r="670" ht="14.2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row>
    <row r="671" ht="14.2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row>
    <row r="672" ht="14.2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row>
    <row r="673" ht="14.2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row>
    <row r="674" ht="14.2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row>
    <row r="675" ht="14.2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row>
    <row r="676" ht="14.2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row>
    <row r="677" ht="14.2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row>
    <row r="678" ht="14.2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row>
    <row r="679" ht="14.2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row>
    <row r="680" ht="14.2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row>
    <row r="681" ht="14.2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row>
    <row r="682" ht="14.2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row>
    <row r="683" ht="14.2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row>
    <row r="684" ht="14.2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row>
    <row r="685" ht="14.2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row>
    <row r="686" ht="14.2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row>
    <row r="687" ht="14.2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row>
    <row r="688" ht="14.2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row>
    <row r="689" ht="14.2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row>
    <row r="690" ht="14.2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row>
    <row r="691" ht="14.2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row>
    <row r="692" ht="14.2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row>
    <row r="693" ht="14.2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row>
    <row r="694" ht="14.2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row>
    <row r="695" ht="14.2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row>
    <row r="696" ht="14.2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row>
    <row r="697" ht="14.2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row>
    <row r="698" ht="14.2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row>
    <row r="699" ht="14.2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row>
    <row r="700" ht="14.2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row>
    <row r="701" ht="14.2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row>
    <row r="702" ht="14.2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row>
    <row r="703" ht="14.2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row>
    <row r="704" ht="14.2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row>
    <row r="705" ht="14.2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row>
    <row r="706" ht="14.2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row>
    <row r="707" ht="14.2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row>
    <row r="708" ht="14.2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row>
    <row r="709" ht="14.2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row>
    <row r="710" ht="14.2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row>
    <row r="711" ht="14.2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row>
    <row r="712" ht="14.2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row>
    <row r="713" ht="14.2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row>
    <row r="714" ht="14.2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row>
    <row r="715" ht="14.2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row>
    <row r="716" ht="14.2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row>
    <row r="717" ht="14.2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row>
    <row r="718" ht="14.2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row>
    <row r="719" ht="14.2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row>
    <row r="720" ht="14.2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row>
    <row r="721" ht="14.2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row>
    <row r="722" ht="14.2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row>
    <row r="723" ht="14.2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row>
    <row r="724" ht="14.2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row>
    <row r="725" ht="14.2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row>
    <row r="726" ht="14.2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row>
    <row r="727" ht="14.2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row>
    <row r="728" ht="14.2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row>
    <row r="729" ht="14.2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row>
    <row r="730" ht="14.2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row>
    <row r="731" ht="14.2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row>
    <row r="732" ht="14.2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row>
    <row r="733" ht="14.2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row>
    <row r="734" ht="14.2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row>
    <row r="735" ht="14.2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row>
    <row r="736" ht="14.2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row>
    <row r="737" ht="14.2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row>
    <row r="738" ht="14.2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row>
    <row r="739" ht="14.2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row>
    <row r="740" ht="14.2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row>
    <row r="741" ht="14.2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row>
    <row r="742" ht="14.2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row>
    <row r="743" ht="14.2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row>
    <row r="744" ht="14.2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row>
    <row r="745" ht="14.2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row>
    <row r="746" ht="14.2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row>
    <row r="747" ht="14.2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row>
    <row r="748" ht="14.2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row>
    <row r="749" ht="14.2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row>
    <row r="750" ht="14.2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row>
    <row r="751" ht="14.2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row>
    <row r="752" ht="14.2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row>
    <row r="753" ht="14.2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row>
    <row r="754" ht="14.2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row>
    <row r="755" ht="14.2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row>
    <row r="756" ht="14.2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row>
    <row r="757" ht="14.2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row>
    <row r="758" ht="14.2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row>
    <row r="759" ht="14.2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row>
    <row r="760" ht="14.2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row>
    <row r="761" ht="14.2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row>
    <row r="762" ht="14.2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row>
    <row r="763" ht="14.2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row>
    <row r="764" ht="14.2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row>
    <row r="765" ht="14.2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row>
    <row r="766" ht="14.2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row>
    <row r="767" ht="14.2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row>
    <row r="768" ht="14.2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row>
    <row r="769" ht="14.2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row>
    <row r="770" ht="14.2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row>
    <row r="771" ht="14.2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row>
    <row r="772" ht="14.2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row>
    <row r="773" ht="14.2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row>
    <row r="774" ht="14.2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row>
    <row r="775" ht="14.2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row>
    <row r="776" ht="14.2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row>
    <row r="777" ht="14.2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row>
    <row r="778" ht="14.2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row>
    <row r="779" ht="14.2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row>
    <row r="780" ht="14.2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row>
    <row r="781" ht="14.2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row>
    <row r="782" ht="14.2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row>
    <row r="783" ht="14.2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row>
    <row r="784" ht="14.2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row>
    <row r="785" ht="14.2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row>
    <row r="786" ht="14.2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row>
    <row r="787" ht="14.2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row>
    <row r="788" ht="14.2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row>
    <row r="789" ht="14.2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row>
    <row r="790" ht="14.2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row>
    <row r="791" ht="14.2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row>
    <row r="792" ht="14.2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row>
    <row r="793" ht="14.2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row>
    <row r="794" ht="14.2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row>
    <row r="795" ht="14.2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row>
    <row r="796" ht="14.2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row>
    <row r="797" ht="14.2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row>
    <row r="798" ht="14.2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row>
    <row r="799" ht="14.2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row>
    <row r="800" ht="14.2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row>
    <row r="801" ht="14.2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row>
    <row r="802" ht="14.2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row>
    <row r="803" ht="14.2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row>
    <row r="804" ht="14.2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row>
    <row r="805" ht="14.2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row>
    <row r="806" ht="14.2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row>
    <row r="807" ht="14.2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row>
    <row r="808" ht="14.2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row>
    <row r="809" ht="14.2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row>
    <row r="810" ht="14.2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row>
    <row r="811" ht="14.2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row>
    <row r="812" ht="14.2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row>
    <row r="813" ht="14.2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row>
    <row r="814" ht="14.2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row>
    <row r="815" ht="14.2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row>
    <row r="816" ht="14.2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row>
    <row r="817" ht="14.2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row>
    <row r="818" ht="14.2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row>
    <row r="819" ht="14.2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row>
    <row r="820" ht="14.2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row>
    <row r="821" ht="14.2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row>
    <row r="822" ht="14.2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row>
    <row r="823" ht="14.2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row>
    <row r="824" ht="14.2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row>
    <row r="825" ht="14.2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row>
    <row r="826" ht="14.2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row>
    <row r="827" ht="14.2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row>
    <row r="828" ht="14.2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row>
    <row r="829" ht="14.2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row>
    <row r="830" ht="14.2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row>
    <row r="831" ht="14.2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row>
    <row r="832" ht="14.2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row>
    <row r="833" ht="14.2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row>
    <row r="834" ht="14.2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row>
    <row r="835" ht="14.2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row>
    <row r="836" ht="14.2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row>
    <row r="837" ht="14.2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row>
    <row r="838" ht="14.2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row>
    <row r="839" ht="14.2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row>
    <row r="840" ht="14.2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row>
    <row r="841" ht="14.2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row>
    <row r="842" ht="14.2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row>
    <row r="843" ht="14.2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row>
    <row r="844" ht="14.2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row>
    <row r="845" ht="14.2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row>
    <row r="846" ht="14.2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row>
    <row r="847" ht="14.2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c r="AK847" s="180"/>
      <c r="AL847" s="180"/>
      <c r="AM847" s="180"/>
      <c r="AN847" s="180"/>
      <c r="AO847" s="180"/>
      <c r="AP847" s="180"/>
      <c r="AQ847" s="180"/>
      <c r="AR847" s="180"/>
      <c r="AS847" s="180"/>
    </row>
    <row r="848" ht="14.2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row>
    <row r="849" ht="14.2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c r="AH849" s="180"/>
      <c r="AI849" s="180"/>
      <c r="AJ849" s="180"/>
      <c r="AK849" s="180"/>
      <c r="AL849" s="180"/>
      <c r="AM849" s="180"/>
      <c r="AN849" s="180"/>
      <c r="AO849" s="180"/>
      <c r="AP849" s="180"/>
      <c r="AQ849" s="180"/>
      <c r="AR849" s="180"/>
      <c r="AS849" s="180"/>
    </row>
    <row r="850" ht="14.2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c r="AH850" s="180"/>
      <c r="AI850" s="180"/>
      <c r="AJ850" s="180"/>
      <c r="AK850" s="180"/>
      <c r="AL850" s="180"/>
      <c r="AM850" s="180"/>
      <c r="AN850" s="180"/>
      <c r="AO850" s="180"/>
      <c r="AP850" s="180"/>
      <c r="AQ850" s="180"/>
      <c r="AR850" s="180"/>
      <c r="AS850" s="180"/>
    </row>
    <row r="851" ht="14.2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c r="AH851" s="180"/>
      <c r="AI851" s="180"/>
      <c r="AJ851" s="180"/>
      <c r="AK851" s="180"/>
      <c r="AL851" s="180"/>
      <c r="AM851" s="180"/>
      <c r="AN851" s="180"/>
      <c r="AO851" s="180"/>
      <c r="AP851" s="180"/>
      <c r="AQ851" s="180"/>
      <c r="AR851" s="180"/>
      <c r="AS851" s="180"/>
    </row>
    <row r="852" ht="14.2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c r="AH852" s="180"/>
      <c r="AI852" s="180"/>
      <c r="AJ852" s="180"/>
      <c r="AK852" s="180"/>
      <c r="AL852" s="180"/>
      <c r="AM852" s="180"/>
      <c r="AN852" s="180"/>
      <c r="AO852" s="180"/>
      <c r="AP852" s="180"/>
      <c r="AQ852" s="180"/>
      <c r="AR852" s="180"/>
      <c r="AS852" s="180"/>
    </row>
    <row r="853" ht="14.2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row>
    <row r="854" ht="14.2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c r="AH854" s="180"/>
      <c r="AI854" s="180"/>
      <c r="AJ854" s="180"/>
      <c r="AK854" s="180"/>
      <c r="AL854" s="180"/>
      <c r="AM854" s="180"/>
      <c r="AN854" s="180"/>
      <c r="AO854" s="180"/>
      <c r="AP854" s="180"/>
      <c r="AQ854" s="180"/>
      <c r="AR854" s="180"/>
      <c r="AS854" s="180"/>
    </row>
    <row r="855" ht="14.2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c r="AH855" s="180"/>
      <c r="AI855" s="180"/>
      <c r="AJ855" s="180"/>
      <c r="AK855" s="180"/>
      <c r="AL855" s="180"/>
      <c r="AM855" s="180"/>
      <c r="AN855" s="180"/>
      <c r="AO855" s="180"/>
      <c r="AP855" s="180"/>
      <c r="AQ855" s="180"/>
      <c r="AR855" s="180"/>
      <c r="AS855" s="180"/>
    </row>
    <row r="856" ht="14.2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c r="AH856" s="180"/>
      <c r="AI856" s="180"/>
      <c r="AJ856" s="180"/>
      <c r="AK856" s="180"/>
      <c r="AL856" s="180"/>
      <c r="AM856" s="180"/>
      <c r="AN856" s="180"/>
      <c r="AO856" s="180"/>
      <c r="AP856" s="180"/>
      <c r="AQ856" s="180"/>
      <c r="AR856" s="180"/>
      <c r="AS856" s="180"/>
    </row>
    <row r="857" ht="14.2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c r="AJ857" s="180"/>
      <c r="AK857" s="180"/>
      <c r="AL857" s="180"/>
      <c r="AM857" s="180"/>
      <c r="AN857" s="180"/>
      <c r="AO857" s="180"/>
      <c r="AP857" s="180"/>
      <c r="AQ857" s="180"/>
      <c r="AR857" s="180"/>
      <c r="AS857" s="180"/>
    </row>
    <row r="858" ht="14.2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c r="AH858" s="180"/>
      <c r="AI858" s="180"/>
      <c r="AJ858" s="180"/>
      <c r="AK858" s="180"/>
      <c r="AL858" s="180"/>
      <c r="AM858" s="180"/>
      <c r="AN858" s="180"/>
      <c r="AO858" s="180"/>
      <c r="AP858" s="180"/>
      <c r="AQ858" s="180"/>
      <c r="AR858" s="180"/>
      <c r="AS858" s="180"/>
    </row>
    <row r="859" ht="14.2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row>
    <row r="860" ht="14.2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row>
    <row r="861" ht="14.2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c r="AH861" s="180"/>
      <c r="AI861" s="180"/>
      <c r="AJ861" s="180"/>
      <c r="AK861" s="180"/>
      <c r="AL861" s="180"/>
      <c r="AM861" s="180"/>
      <c r="AN861" s="180"/>
      <c r="AO861" s="180"/>
      <c r="AP861" s="180"/>
      <c r="AQ861" s="180"/>
      <c r="AR861" s="180"/>
      <c r="AS861" s="180"/>
    </row>
    <row r="862" ht="14.2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c r="AH862" s="180"/>
      <c r="AI862" s="180"/>
      <c r="AJ862" s="180"/>
      <c r="AK862" s="180"/>
      <c r="AL862" s="180"/>
      <c r="AM862" s="180"/>
      <c r="AN862" s="180"/>
      <c r="AO862" s="180"/>
      <c r="AP862" s="180"/>
      <c r="AQ862" s="180"/>
      <c r="AR862" s="180"/>
      <c r="AS862" s="180"/>
    </row>
    <row r="863" ht="14.2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c r="AH863" s="180"/>
      <c r="AI863" s="180"/>
      <c r="AJ863" s="180"/>
      <c r="AK863" s="180"/>
      <c r="AL863" s="180"/>
      <c r="AM863" s="180"/>
      <c r="AN863" s="180"/>
      <c r="AO863" s="180"/>
      <c r="AP863" s="180"/>
      <c r="AQ863" s="180"/>
      <c r="AR863" s="180"/>
      <c r="AS863" s="180"/>
    </row>
    <row r="864" ht="14.2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c r="AH864" s="180"/>
      <c r="AI864" s="180"/>
      <c r="AJ864" s="180"/>
      <c r="AK864" s="180"/>
      <c r="AL864" s="180"/>
      <c r="AM864" s="180"/>
      <c r="AN864" s="180"/>
      <c r="AO864" s="180"/>
      <c r="AP864" s="180"/>
      <c r="AQ864" s="180"/>
      <c r="AR864" s="180"/>
      <c r="AS864" s="180"/>
    </row>
    <row r="865" ht="14.2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c r="AH865" s="180"/>
      <c r="AI865" s="180"/>
      <c r="AJ865" s="180"/>
      <c r="AK865" s="180"/>
      <c r="AL865" s="180"/>
      <c r="AM865" s="180"/>
      <c r="AN865" s="180"/>
      <c r="AO865" s="180"/>
      <c r="AP865" s="180"/>
      <c r="AQ865" s="180"/>
      <c r="AR865" s="180"/>
      <c r="AS865" s="180"/>
    </row>
    <row r="866" ht="14.2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c r="AH866" s="180"/>
      <c r="AI866" s="180"/>
      <c r="AJ866" s="180"/>
      <c r="AK866" s="180"/>
      <c r="AL866" s="180"/>
      <c r="AM866" s="180"/>
      <c r="AN866" s="180"/>
      <c r="AO866" s="180"/>
      <c r="AP866" s="180"/>
      <c r="AQ866" s="180"/>
      <c r="AR866" s="180"/>
      <c r="AS866" s="180"/>
    </row>
    <row r="867" ht="14.2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c r="AH867" s="180"/>
      <c r="AI867" s="180"/>
      <c r="AJ867" s="180"/>
      <c r="AK867" s="180"/>
      <c r="AL867" s="180"/>
      <c r="AM867" s="180"/>
      <c r="AN867" s="180"/>
      <c r="AO867" s="180"/>
      <c r="AP867" s="180"/>
      <c r="AQ867" s="180"/>
      <c r="AR867" s="180"/>
      <c r="AS867" s="180"/>
    </row>
    <row r="868" ht="14.2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c r="AH868" s="180"/>
      <c r="AI868" s="180"/>
      <c r="AJ868" s="180"/>
      <c r="AK868" s="180"/>
      <c r="AL868" s="180"/>
      <c r="AM868" s="180"/>
      <c r="AN868" s="180"/>
      <c r="AO868" s="180"/>
      <c r="AP868" s="180"/>
      <c r="AQ868" s="180"/>
      <c r="AR868" s="180"/>
      <c r="AS868" s="180"/>
    </row>
    <row r="869" ht="14.2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c r="AH869" s="180"/>
      <c r="AI869" s="180"/>
      <c r="AJ869" s="180"/>
      <c r="AK869" s="180"/>
      <c r="AL869" s="180"/>
      <c r="AM869" s="180"/>
      <c r="AN869" s="180"/>
      <c r="AO869" s="180"/>
      <c r="AP869" s="180"/>
      <c r="AQ869" s="180"/>
      <c r="AR869" s="180"/>
      <c r="AS869" s="180"/>
    </row>
    <row r="870" ht="14.2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c r="AH870" s="180"/>
      <c r="AI870" s="180"/>
      <c r="AJ870" s="180"/>
      <c r="AK870" s="180"/>
      <c r="AL870" s="180"/>
      <c r="AM870" s="180"/>
      <c r="AN870" s="180"/>
      <c r="AO870" s="180"/>
      <c r="AP870" s="180"/>
      <c r="AQ870" s="180"/>
      <c r="AR870" s="180"/>
      <c r="AS870" s="180"/>
    </row>
    <row r="871" ht="14.2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c r="AH871" s="180"/>
      <c r="AI871" s="180"/>
      <c r="AJ871" s="180"/>
      <c r="AK871" s="180"/>
      <c r="AL871" s="180"/>
      <c r="AM871" s="180"/>
      <c r="AN871" s="180"/>
      <c r="AO871" s="180"/>
      <c r="AP871" s="180"/>
      <c r="AQ871" s="180"/>
      <c r="AR871" s="180"/>
      <c r="AS871" s="180"/>
    </row>
    <row r="872" ht="14.2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c r="AH872" s="180"/>
      <c r="AI872" s="180"/>
      <c r="AJ872" s="180"/>
      <c r="AK872" s="180"/>
      <c r="AL872" s="180"/>
      <c r="AM872" s="180"/>
      <c r="AN872" s="180"/>
      <c r="AO872" s="180"/>
      <c r="AP872" s="180"/>
      <c r="AQ872" s="180"/>
      <c r="AR872" s="180"/>
      <c r="AS872" s="180"/>
    </row>
    <row r="873" ht="14.2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c r="AH873" s="180"/>
      <c r="AI873" s="180"/>
      <c r="AJ873" s="180"/>
      <c r="AK873" s="180"/>
      <c r="AL873" s="180"/>
      <c r="AM873" s="180"/>
      <c r="AN873" s="180"/>
      <c r="AO873" s="180"/>
      <c r="AP873" s="180"/>
      <c r="AQ873" s="180"/>
      <c r="AR873" s="180"/>
      <c r="AS873" s="180"/>
    </row>
    <row r="874" ht="14.2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c r="AH874" s="180"/>
      <c r="AI874" s="180"/>
      <c r="AJ874" s="180"/>
      <c r="AK874" s="180"/>
      <c r="AL874" s="180"/>
      <c r="AM874" s="180"/>
      <c r="AN874" s="180"/>
      <c r="AO874" s="180"/>
      <c r="AP874" s="180"/>
      <c r="AQ874" s="180"/>
      <c r="AR874" s="180"/>
      <c r="AS874" s="180"/>
    </row>
    <row r="875" ht="14.2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row>
    <row r="876" ht="14.2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c r="AH876" s="180"/>
      <c r="AI876" s="180"/>
      <c r="AJ876" s="180"/>
      <c r="AK876" s="180"/>
      <c r="AL876" s="180"/>
      <c r="AM876" s="180"/>
      <c r="AN876" s="180"/>
      <c r="AO876" s="180"/>
      <c r="AP876" s="180"/>
      <c r="AQ876" s="180"/>
      <c r="AR876" s="180"/>
      <c r="AS876" s="180"/>
    </row>
    <row r="877" ht="14.2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c r="AH877" s="180"/>
      <c r="AI877" s="180"/>
      <c r="AJ877" s="180"/>
      <c r="AK877" s="180"/>
      <c r="AL877" s="180"/>
      <c r="AM877" s="180"/>
      <c r="AN877" s="180"/>
      <c r="AO877" s="180"/>
      <c r="AP877" s="180"/>
      <c r="AQ877" s="180"/>
      <c r="AR877" s="180"/>
      <c r="AS877" s="180"/>
    </row>
    <row r="878" ht="14.2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row>
    <row r="879" ht="14.2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c r="AH879" s="180"/>
      <c r="AI879" s="180"/>
      <c r="AJ879" s="180"/>
      <c r="AK879" s="180"/>
      <c r="AL879" s="180"/>
      <c r="AM879" s="180"/>
      <c r="AN879" s="180"/>
      <c r="AO879" s="180"/>
      <c r="AP879" s="180"/>
      <c r="AQ879" s="180"/>
      <c r="AR879" s="180"/>
      <c r="AS879" s="180"/>
    </row>
    <row r="880" ht="14.2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row>
    <row r="881" ht="14.2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row>
    <row r="882" ht="14.2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row>
    <row r="883" ht="14.2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c r="AS883" s="180"/>
    </row>
    <row r="884" ht="14.2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c r="AH884" s="180"/>
      <c r="AI884" s="180"/>
      <c r="AJ884" s="180"/>
      <c r="AK884" s="180"/>
      <c r="AL884" s="180"/>
      <c r="AM884" s="180"/>
      <c r="AN884" s="180"/>
      <c r="AO884" s="180"/>
      <c r="AP884" s="180"/>
      <c r="AQ884" s="180"/>
      <c r="AR884" s="180"/>
      <c r="AS884" s="180"/>
    </row>
    <row r="885" ht="14.2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c r="AH885" s="180"/>
      <c r="AI885" s="180"/>
      <c r="AJ885" s="180"/>
      <c r="AK885" s="180"/>
      <c r="AL885" s="180"/>
      <c r="AM885" s="180"/>
      <c r="AN885" s="180"/>
      <c r="AO885" s="180"/>
      <c r="AP885" s="180"/>
      <c r="AQ885" s="180"/>
      <c r="AR885" s="180"/>
      <c r="AS885" s="180"/>
    </row>
    <row r="886" ht="14.2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row>
    <row r="887" ht="14.2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c r="AH887" s="180"/>
      <c r="AI887" s="180"/>
      <c r="AJ887" s="180"/>
      <c r="AK887" s="180"/>
      <c r="AL887" s="180"/>
      <c r="AM887" s="180"/>
      <c r="AN887" s="180"/>
      <c r="AO887" s="180"/>
      <c r="AP887" s="180"/>
      <c r="AQ887" s="180"/>
      <c r="AR887" s="180"/>
      <c r="AS887" s="180"/>
    </row>
    <row r="888" ht="14.2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c r="AH888" s="180"/>
      <c r="AI888" s="180"/>
      <c r="AJ888" s="180"/>
      <c r="AK888" s="180"/>
      <c r="AL888" s="180"/>
      <c r="AM888" s="180"/>
      <c r="AN888" s="180"/>
      <c r="AO888" s="180"/>
      <c r="AP888" s="180"/>
      <c r="AQ888" s="180"/>
      <c r="AR888" s="180"/>
      <c r="AS888" s="180"/>
    </row>
    <row r="889" ht="14.2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c r="AH889" s="180"/>
      <c r="AI889" s="180"/>
      <c r="AJ889" s="180"/>
      <c r="AK889" s="180"/>
      <c r="AL889" s="180"/>
      <c r="AM889" s="180"/>
      <c r="AN889" s="180"/>
      <c r="AO889" s="180"/>
      <c r="AP889" s="180"/>
      <c r="AQ889" s="180"/>
      <c r="AR889" s="180"/>
      <c r="AS889" s="180"/>
    </row>
    <row r="890" ht="14.2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c r="AH890" s="180"/>
      <c r="AI890" s="180"/>
      <c r="AJ890" s="180"/>
      <c r="AK890" s="180"/>
      <c r="AL890" s="180"/>
      <c r="AM890" s="180"/>
      <c r="AN890" s="180"/>
      <c r="AO890" s="180"/>
      <c r="AP890" s="180"/>
      <c r="AQ890" s="180"/>
      <c r="AR890" s="180"/>
      <c r="AS890" s="180"/>
    </row>
    <row r="891" ht="14.2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c r="AH891" s="180"/>
      <c r="AI891" s="180"/>
      <c r="AJ891" s="180"/>
      <c r="AK891" s="180"/>
      <c r="AL891" s="180"/>
      <c r="AM891" s="180"/>
      <c r="AN891" s="180"/>
      <c r="AO891" s="180"/>
      <c r="AP891" s="180"/>
      <c r="AQ891" s="180"/>
      <c r="AR891" s="180"/>
      <c r="AS891" s="180"/>
    </row>
    <row r="892" ht="14.2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row>
    <row r="893" ht="14.2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c r="AH893" s="180"/>
      <c r="AI893" s="180"/>
      <c r="AJ893" s="180"/>
      <c r="AK893" s="180"/>
      <c r="AL893" s="180"/>
      <c r="AM893" s="180"/>
      <c r="AN893" s="180"/>
      <c r="AO893" s="180"/>
      <c r="AP893" s="180"/>
      <c r="AQ893" s="180"/>
      <c r="AR893" s="180"/>
      <c r="AS893" s="180"/>
    </row>
    <row r="894" ht="14.2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c r="AH894" s="180"/>
      <c r="AI894" s="180"/>
      <c r="AJ894" s="180"/>
      <c r="AK894" s="180"/>
      <c r="AL894" s="180"/>
      <c r="AM894" s="180"/>
      <c r="AN894" s="180"/>
      <c r="AO894" s="180"/>
      <c r="AP894" s="180"/>
      <c r="AQ894" s="180"/>
      <c r="AR894" s="180"/>
      <c r="AS894" s="180"/>
    </row>
    <row r="895" ht="14.2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c r="AH895" s="180"/>
      <c r="AI895" s="180"/>
      <c r="AJ895" s="180"/>
      <c r="AK895" s="180"/>
      <c r="AL895" s="180"/>
      <c r="AM895" s="180"/>
      <c r="AN895" s="180"/>
      <c r="AO895" s="180"/>
      <c r="AP895" s="180"/>
      <c r="AQ895" s="180"/>
      <c r="AR895" s="180"/>
      <c r="AS895" s="180"/>
    </row>
    <row r="896" ht="14.2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row>
    <row r="897" ht="14.2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c r="AH897" s="180"/>
      <c r="AI897" s="180"/>
      <c r="AJ897" s="180"/>
      <c r="AK897" s="180"/>
      <c r="AL897" s="180"/>
      <c r="AM897" s="180"/>
      <c r="AN897" s="180"/>
      <c r="AO897" s="180"/>
      <c r="AP897" s="180"/>
      <c r="AQ897" s="180"/>
      <c r="AR897" s="180"/>
      <c r="AS897" s="180"/>
    </row>
    <row r="898" ht="14.2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c r="AH898" s="180"/>
      <c r="AI898" s="180"/>
      <c r="AJ898" s="180"/>
      <c r="AK898" s="180"/>
      <c r="AL898" s="180"/>
      <c r="AM898" s="180"/>
      <c r="AN898" s="180"/>
      <c r="AO898" s="180"/>
      <c r="AP898" s="180"/>
      <c r="AQ898" s="180"/>
      <c r="AR898" s="180"/>
      <c r="AS898" s="180"/>
    </row>
    <row r="899" ht="14.2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c r="AH899" s="180"/>
      <c r="AI899" s="180"/>
      <c r="AJ899" s="180"/>
      <c r="AK899" s="180"/>
      <c r="AL899" s="180"/>
      <c r="AM899" s="180"/>
      <c r="AN899" s="180"/>
      <c r="AO899" s="180"/>
      <c r="AP899" s="180"/>
      <c r="AQ899" s="180"/>
      <c r="AR899" s="180"/>
      <c r="AS899" s="180"/>
    </row>
    <row r="900" ht="14.2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c r="AH900" s="180"/>
      <c r="AI900" s="180"/>
      <c r="AJ900" s="180"/>
      <c r="AK900" s="180"/>
      <c r="AL900" s="180"/>
      <c r="AM900" s="180"/>
      <c r="AN900" s="180"/>
      <c r="AO900" s="180"/>
      <c r="AP900" s="180"/>
      <c r="AQ900" s="180"/>
      <c r="AR900" s="180"/>
      <c r="AS900" s="180"/>
    </row>
    <row r="901" ht="14.2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c r="AH901" s="180"/>
      <c r="AI901" s="180"/>
      <c r="AJ901" s="180"/>
      <c r="AK901" s="180"/>
      <c r="AL901" s="180"/>
      <c r="AM901" s="180"/>
      <c r="AN901" s="180"/>
      <c r="AO901" s="180"/>
      <c r="AP901" s="180"/>
      <c r="AQ901" s="180"/>
      <c r="AR901" s="180"/>
      <c r="AS901" s="180"/>
    </row>
    <row r="902" ht="14.2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c r="AH902" s="180"/>
      <c r="AI902" s="180"/>
      <c r="AJ902" s="180"/>
      <c r="AK902" s="180"/>
      <c r="AL902" s="180"/>
      <c r="AM902" s="180"/>
      <c r="AN902" s="180"/>
      <c r="AO902" s="180"/>
      <c r="AP902" s="180"/>
      <c r="AQ902" s="180"/>
      <c r="AR902" s="180"/>
      <c r="AS902" s="180"/>
    </row>
    <row r="903" ht="14.2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c r="AH903" s="180"/>
      <c r="AI903" s="180"/>
      <c r="AJ903" s="180"/>
      <c r="AK903" s="180"/>
      <c r="AL903" s="180"/>
      <c r="AM903" s="180"/>
      <c r="AN903" s="180"/>
      <c r="AO903" s="180"/>
      <c r="AP903" s="180"/>
      <c r="AQ903" s="180"/>
      <c r="AR903" s="180"/>
      <c r="AS903" s="180"/>
    </row>
    <row r="904" ht="14.2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c r="AH904" s="180"/>
      <c r="AI904" s="180"/>
      <c r="AJ904" s="180"/>
      <c r="AK904" s="180"/>
      <c r="AL904" s="180"/>
      <c r="AM904" s="180"/>
      <c r="AN904" s="180"/>
      <c r="AO904" s="180"/>
      <c r="AP904" s="180"/>
      <c r="AQ904" s="180"/>
      <c r="AR904" s="180"/>
      <c r="AS904" s="180"/>
    </row>
    <row r="905" ht="14.2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c r="AH905" s="180"/>
      <c r="AI905" s="180"/>
      <c r="AJ905" s="180"/>
      <c r="AK905" s="180"/>
      <c r="AL905" s="180"/>
      <c r="AM905" s="180"/>
      <c r="AN905" s="180"/>
      <c r="AO905" s="180"/>
      <c r="AP905" s="180"/>
      <c r="AQ905" s="180"/>
      <c r="AR905" s="180"/>
      <c r="AS905" s="180"/>
    </row>
    <row r="906" ht="14.2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c r="AH906" s="180"/>
      <c r="AI906" s="180"/>
      <c r="AJ906" s="180"/>
      <c r="AK906" s="180"/>
      <c r="AL906" s="180"/>
      <c r="AM906" s="180"/>
      <c r="AN906" s="180"/>
      <c r="AO906" s="180"/>
      <c r="AP906" s="180"/>
      <c r="AQ906" s="180"/>
      <c r="AR906" s="180"/>
      <c r="AS906" s="180"/>
    </row>
    <row r="907" ht="14.2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row>
    <row r="908" ht="14.2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c r="AH908" s="180"/>
      <c r="AI908" s="180"/>
      <c r="AJ908" s="180"/>
      <c r="AK908" s="180"/>
      <c r="AL908" s="180"/>
      <c r="AM908" s="180"/>
      <c r="AN908" s="180"/>
      <c r="AO908" s="180"/>
      <c r="AP908" s="180"/>
      <c r="AQ908" s="180"/>
      <c r="AR908" s="180"/>
      <c r="AS908" s="180"/>
    </row>
    <row r="909" ht="14.2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c r="AH909" s="180"/>
      <c r="AI909" s="180"/>
      <c r="AJ909" s="180"/>
      <c r="AK909" s="180"/>
      <c r="AL909" s="180"/>
      <c r="AM909" s="180"/>
      <c r="AN909" s="180"/>
      <c r="AO909" s="180"/>
      <c r="AP909" s="180"/>
      <c r="AQ909" s="180"/>
      <c r="AR909" s="180"/>
      <c r="AS909" s="180"/>
    </row>
    <row r="910" ht="14.2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c r="AJ910" s="180"/>
      <c r="AK910" s="180"/>
      <c r="AL910" s="180"/>
      <c r="AM910" s="180"/>
      <c r="AN910" s="180"/>
      <c r="AO910" s="180"/>
      <c r="AP910" s="180"/>
      <c r="AQ910" s="180"/>
      <c r="AR910" s="180"/>
      <c r="AS910" s="180"/>
    </row>
    <row r="911" ht="14.2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c r="AH911" s="180"/>
      <c r="AI911" s="180"/>
      <c r="AJ911" s="180"/>
      <c r="AK911" s="180"/>
      <c r="AL911" s="180"/>
      <c r="AM911" s="180"/>
      <c r="AN911" s="180"/>
      <c r="AO911" s="180"/>
      <c r="AP911" s="180"/>
      <c r="AQ911" s="180"/>
      <c r="AR911" s="180"/>
      <c r="AS911" s="180"/>
    </row>
    <row r="912" ht="14.2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c r="AH912" s="180"/>
      <c r="AI912" s="180"/>
      <c r="AJ912" s="180"/>
      <c r="AK912" s="180"/>
      <c r="AL912" s="180"/>
      <c r="AM912" s="180"/>
      <c r="AN912" s="180"/>
      <c r="AO912" s="180"/>
      <c r="AP912" s="180"/>
      <c r="AQ912" s="180"/>
      <c r="AR912" s="180"/>
      <c r="AS912" s="180"/>
    </row>
    <row r="913" ht="14.2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c r="AH913" s="180"/>
      <c r="AI913" s="180"/>
      <c r="AJ913" s="180"/>
      <c r="AK913" s="180"/>
      <c r="AL913" s="180"/>
      <c r="AM913" s="180"/>
      <c r="AN913" s="180"/>
      <c r="AO913" s="180"/>
      <c r="AP913" s="180"/>
      <c r="AQ913" s="180"/>
      <c r="AR913" s="180"/>
      <c r="AS913" s="180"/>
    </row>
    <row r="914" ht="14.2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c r="AH914" s="180"/>
      <c r="AI914" s="180"/>
      <c r="AJ914" s="180"/>
      <c r="AK914" s="180"/>
      <c r="AL914" s="180"/>
      <c r="AM914" s="180"/>
      <c r="AN914" s="180"/>
      <c r="AO914" s="180"/>
      <c r="AP914" s="180"/>
      <c r="AQ914" s="180"/>
      <c r="AR914" s="180"/>
      <c r="AS914" s="180"/>
    </row>
    <row r="915" ht="14.2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c r="AH915" s="180"/>
      <c r="AI915" s="180"/>
      <c r="AJ915" s="180"/>
      <c r="AK915" s="180"/>
      <c r="AL915" s="180"/>
      <c r="AM915" s="180"/>
      <c r="AN915" s="180"/>
      <c r="AO915" s="180"/>
      <c r="AP915" s="180"/>
      <c r="AQ915" s="180"/>
      <c r="AR915" s="180"/>
      <c r="AS915" s="180"/>
    </row>
    <row r="916" ht="14.2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c r="AH916" s="180"/>
      <c r="AI916" s="180"/>
      <c r="AJ916" s="180"/>
      <c r="AK916" s="180"/>
      <c r="AL916" s="180"/>
      <c r="AM916" s="180"/>
      <c r="AN916" s="180"/>
      <c r="AO916" s="180"/>
      <c r="AP916" s="180"/>
      <c r="AQ916" s="180"/>
      <c r="AR916" s="180"/>
      <c r="AS916" s="180"/>
    </row>
    <row r="917" ht="14.2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c r="AH917" s="180"/>
      <c r="AI917" s="180"/>
      <c r="AJ917" s="180"/>
      <c r="AK917" s="180"/>
      <c r="AL917" s="180"/>
      <c r="AM917" s="180"/>
      <c r="AN917" s="180"/>
      <c r="AO917" s="180"/>
      <c r="AP917" s="180"/>
      <c r="AQ917" s="180"/>
      <c r="AR917" s="180"/>
      <c r="AS917" s="180"/>
    </row>
    <row r="918" ht="14.2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c r="AJ918" s="180"/>
      <c r="AK918" s="180"/>
      <c r="AL918" s="180"/>
      <c r="AM918" s="180"/>
      <c r="AN918" s="180"/>
      <c r="AO918" s="180"/>
      <c r="AP918" s="180"/>
      <c r="AQ918" s="180"/>
      <c r="AR918" s="180"/>
      <c r="AS918" s="180"/>
    </row>
    <row r="919" ht="14.2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row>
    <row r="920" ht="14.2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c r="AH920" s="180"/>
      <c r="AI920" s="180"/>
      <c r="AJ920" s="180"/>
      <c r="AK920" s="180"/>
      <c r="AL920" s="180"/>
      <c r="AM920" s="180"/>
      <c r="AN920" s="180"/>
      <c r="AO920" s="180"/>
      <c r="AP920" s="180"/>
      <c r="AQ920" s="180"/>
      <c r="AR920" s="180"/>
      <c r="AS920" s="180"/>
    </row>
    <row r="921" ht="14.2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c r="AH921" s="180"/>
      <c r="AI921" s="180"/>
      <c r="AJ921" s="180"/>
      <c r="AK921" s="180"/>
      <c r="AL921" s="180"/>
      <c r="AM921" s="180"/>
      <c r="AN921" s="180"/>
      <c r="AO921" s="180"/>
      <c r="AP921" s="180"/>
      <c r="AQ921" s="180"/>
      <c r="AR921" s="180"/>
      <c r="AS921" s="180"/>
    </row>
    <row r="922" ht="14.2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c r="AH922" s="180"/>
      <c r="AI922" s="180"/>
      <c r="AJ922" s="180"/>
      <c r="AK922" s="180"/>
      <c r="AL922" s="180"/>
      <c r="AM922" s="180"/>
      <c r="AN922" s="180"/>
      <c r="AO922" s="180"/>
      <c r="AP922" s="180"/>
      <c r="AQ922" s="180"/>
      <c r="AR922" s="180"/>
      <c r="AS922" s="180"/>
    </row>
    <row r="923" ht="14.2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c r="AJ923" s="180"/>
      <c r="AK923" s="180"/>
      <c r="AL923" s="180"/>
      <c r="AM923" s="180"/>
      <c r="AN923" s="180"/>
      <c r="AO923" s="180"/>
      <c r="AP923" s="180"/>
      <c r="AQ923" s="180"/>
      <c r="AR923" s="180"/>
      <c r="AS923" s="180"/>
    </row>
    <row r="924" ht="14.2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c r="AJ924" s="180"/>
      <c r="AK924" s="180"/>
      <c r="AL924" s="180"/>
      <c r="AM924" s="180"/>
      <c r="AN924" s="180"/>
      <c r="AO924" s="180"/>
      <c r="AP924" s="180"/>
      <c r="AQ924" s="180"/>
      <c r="AR924" s="180"/>
      <c r="AS924" s="180"/>
    </row>
    <row r="925" ht="14.2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c r="AH925" s="180"/>
      <c r="AI925" s="180"/>
      <c r="AJ925" s="180"/>
      <c r="AK925" s="180"/>
      <c r="AL925" s="180"/>
      <c r="AM925" s="180"/>
      <c r="AN925" s="180"/>
      <c r="AO925" s="180"/>
      <c r="AP925" s="180"/>
      <c r="AQ925" s="180"/>
      <c r="AR925" s="180"/>
      <c r="AS925" s="180"/>
    </row>
    <row r="926" ht="14.2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c r="AH926" s="180"/>
      <c r="AI926" s="180"/>
      <c r="AJ926" s="180"/>
      <c r="AK926" s="180"/>
      <c r="AL926" s="180"/>
      <c r="AM926" s="180"/>
      <c r="AN926" s="180"/>
      <c r="AO926" s="180"/>
      <c r="AP926" s="180"/>
      <c r="AQ926" s="180"/>
      <c r="AR926" s="180"/>
      <c r="AS926" s="180"/>
    </row>
    <row r="927" ht="14.2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c r="AH927" s="180"/>
      <c r="AI927" s="180"/>
      <c r="AJ927" s="180"/>
      <c r="AK927" s="180"/>
      <c r="AL927" s="180"/>
      <c r="AM927" s="180"/>
      <c r="AN927" s="180"/>
      <c r="AO927" s="180"/>
      <c r="AP927" s="180"/>
      <c r="AQ927" s="180"/>
      <c r="AR927" s="180"/>
      <c r="AS927" s="180"/>
    </row>
    <row r="928" ht="14.2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row>
    <row r="929" ht="14.2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c r="AH929" s="180"/>
      <c r="AI929" s="180"/>
      <c r="AJ929" s="180"/>
      <c r="AK929" s="180"/>
      <c r="AL929" s="180"/>
      <c r="AM929" s="180"/>
      <c r="AN929" s="180"/>
      <c r="AO929" s="180"/>
      <c r="AP929" s="180"/>
      <c r="AQ929" s="180"/>
      <c r="AR929" s="180"/>
      <c r="AS929" s="180"/>
    </row>
    <row r="930" ht="14.2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c r="AH930" s="180"/>
      <c r="AI930" s="180"/>
      <c r="AJ930" s="180"/>
      <c r="AK930" s="180"/>
      <c r="AL930" s="180"/>
      <c r="AM930" s="180"/>
      <c r="AN930" s="180"/>
      <c r="AO930" s="180"/>
      <c r="AP930" s="180"/>
      <c r="AQ930" s="180"/>
      <c r="AR930" s="180"/>
      <c r="AS930" s="180"/>
    </row>
    <row r="931" ht="14.2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c r="AH931" s="180"/>
      <c r="AI931" s="180"/>
      <c r="AJ931" s="180"/>
      <c r="AK931" s="180"/>
      <c r="AL931" s="180"/>
      <c r="AM931" s="180"/>
      <c r="AN931" s="180"/>
      <c r="AO931" s="180"/>
      <c r="AP931" s="180"/>
      <c r="AQ931" s="180"/>
      <c r="AR931" s="180"/>
      <c r="AS931" s="180"/>
    </row>
    <row r="932" ht="14.2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c r="AH932" s="180"/>
      <c r="AI932" s="180"/>
      <c r="AJ932" s="180"/>
      <c r="AK932" s="180"/>
      <c r="AL932" s="180"/>
      <c r="AM932" s="180"/>
      <c r="AN932" s="180"/>
      <c r="AO932" s="180"/>
      <c r="AP932" s="180"/>
      <c r="AQ932" s="180"/>
      <c r="AR932" s="180"/>
      <c r="AS932" s="180"/>
    </row>
    <row r="933" ht="14.2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c r="AH933" s="180"/>
      <c r="AI933" s="180"/>
      <c r="AJ933" s="180"/>
      <c r="AK933" s="180"/>
      <c r="AL933" s="180"/>
      <c r="AM933" s="180"/>
      <c r="AN933" s="180"/>
      <c r="AO933" s="180"/>
      <c r="AP933" s="180"/>
      <c r="AQ933" s="180"/>
      <c r="AR933" s="180"/>
      <c r="AS933" s="180"/>
    </row>
    <row r="934" ht="14.2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c r="AH934" s="180"/>
      <c r="AI934" s="180"/>
      <c r="AJ934" s="180"/>
      <c r="AK934" s="180"/>
      <c r="AL934" s="180"/>
      <c r="AM934" s="180"/>
      <c r="AN934" s="180"/>
      <c r="AO934" s="180"/>
      <c r="AP934" s="180"/>
      <c r="AQ934" s="180"/>
      <c r="AR934" s="180"/>
      <c r="AS934" s="180"/>
    </row>
    <row r="935" ht="14.2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c r="AH935" s="180"/>
      <c r="AI935" s="180"/>
      <c r="AJ935" s="180"/>
      <c r="AK935" s="180"/>
      <c r="AL935" s="180"/>
      <c r="AM935" s="180"/>
      <c r="AN935" s="180"/>
      <c r="AO935" s="180"/>
      <c r="AP935" s="180"/>
      <c r="AQ935" s="180"/>
      <c r="AR935" s="180"/>
      <c r="AS935" s="180"/>
    </row>
    <row r="936" ht="14.2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c r="AH936" s="180"/>
      <c r="AI936" s="180"/>
      <c r="AJ936" s="180"/>
      <c r="AK936" s="180"/>
      <c r="AL936" s="180"/>
      <c r="AM936" s="180"/>
      <c r="AN936" s="180"/>
      <c r="AO936" s="180"/>
      <c r="AP936" s="180"/>
      <c r="AQ936" s="180"/>
      <c r="AR936" s="180"/>
      <c r="AS936" s="180"/>
    </row>
    <row r="937" ht="14.2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c r="AH937" s="180"/>
      <c r="AI937" s="180"/>
      <c r="AJ937" s="180"/>
      <c r="AK937" s="180"/>
      <c r="AL937" s="180"/>
      <c r="AM937" s="180"/>
      <c r="AN937" s="180"/>
      <c r="AO937" s="180"/>
      <c r="AP937" s="180"/>
      <c r="AQ937" s="180"/>
      <c r="AR937" s="180"/>
      <c r="AS937" s="180"/>
    </row>
    <row r="938" ht="14.2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c r="AH938" s="180"/>
      <c r="AI938" s="180"/>
      <c r="AJ938" s="180"/>
      <c r="AK938" s="180"/>
      <c r="AL938" s="180"/>
      <c r="AM938" s="180"/>
      <c r="AN938" s="180"/>
      <c r="AO938" s="180"/>
      <c r="AP938" s="180"/>
      <c r="AQ938" s="180"/>
      <c r="AR938" s="180"/>
      <c r="AS938" s="180"/>
    </row>
    <row r="939" ht="14.2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row>
    <row r="940" ht="14.2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c r="AH940" s="180"/>
      <c r="AI940" s="180"/>
      <c r="AJ940" s="180"/>
      <c r="AK940" s="180"/>
      <c r="AL940" s="180"/>
      <c r="AM940" s="180"/>
      <c r="AN940" s="180"/>
      <c r="AO940" s="180"/>
      <c r="AP940" s="180"/>
      <c r="AQ940" s="180"/>
      <c r="AR940" s="180"/>
      <c r="AS940" s="180"/>
    </row>
    <row r="941" ht="14.2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c r="AH941" s="180"/>
      <c r="AI941" s="180"/>
      <c r="AJ941" s="180"/>
      <c r="AK941" s="180"/>
      <c r="AL941" s="180"/>
      <c r="AM941" s="180"/>
      <c r="AN941" s="180"/>
      <c r="AO941" s="180"/>
      <c r="AP941" s="180"/>
      <c r="AQ941" s="180"/>
      <c r="AR941" s="180"/>
      <c r="AS941" s="180"/>
    </row>
    <row r="942" ht="14.2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c r="AH942" s="180"/>
      <c r="AI942" s="180"/>
      <c r="AJ942" s="180"/>
      <c r="AK942" s="180"/>
      <c r="AL942" s="180"/>
      <c r="AM942" s="180"/>
      <c r="AN942" s="180"/>
      <c r="AO942" s="180"/>
      <c r="AP942" s="180"/>
      <c r="AQ942" s="180"/>
      <c r="AR942" s="180"/>
      <c r="AS942" s="180"/>
    </row>
    <row r="943" ht="14.2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c r="AH943" s="180"/>
      <c r="AI943" s="180"/>
      <c r="AJ943" s="180"/>
      <c r="AK943" s="180"/>
      <c r="AL943" s="180"/>
      <c r="AM943" s="180"/>
      <c r="AN943" s="180"/>
      <c r="AO943" s="180"/>
      <c r="AP943" s="180"/>
      <c r="AQ943" s="180"/>
      <c r="AR943" s="180"/>
      <c r="AS943" s="180"/>
    </row>
    <row r="944" ht="14.2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c r="AH944" s="180"/>
      <c r="AI944" s="180"/>
      <c r="AJ944" s="180"/>
      <c r="AK944" s="180"/>
      <c r="AL944" s="180"/>
      <c r="AM944" s="180"/>
      <c r="AN944" s="180"/>
      <c r="AO944" s="180"/>
      <c r="AP944" s="180"/>
      <c r="AQ944" s="180"/>
      <c r="AR944" s="180"/>
      <c r="AS944" s="180"/>
    </row>
    <row r="945" ht="14.2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c r="AH945" s="180"/>
      <c r="AI945" s="180"/>
      <c r="AJ945" s="180"/>
      <c r="AK945" s="180"/>
      <c r="AL945" s="180"/>
      <c r="AM945" s="180"/>
      <c r="AN945" s="180"/>
      <c r="AO945" s="180"/>
      <c r="AP945" s="180"/>
      <c r="AQ945" s="180"/>
      <c r="AR945" s="180"/>
      <c r="AS945" s="180"/>
    </row>
    <row r="946" ht="14.2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c r="AH946" s="180"/>
      <c r="AI946" s="180"/>
      <c r="AJ946" s="180"/>
      <c r="AK946" s="180"/>
      <c r="AL946" s="180"/>
      <c r="AM946" s="180"/>
      <c r="AN946" s="180"/>
      <c r="AO946" s="180"/>
      <c r="AP946" s="180"/>
      <c r="AQ946" s="180"/>
      <c r="AR946" s="180"/>
      <c r="AS946" s="180"/>
    </row>
    <row r="947" ht="14.2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c r="AH947" s="180"/>
      <c r="AI947" s="180"/>
      <c r="AJ947" s="180"/>
      <c r="AK947" s="180"/>
      <c r="AL947" s="180"/>
      <c r="AM947" s="180"/>
      <c r="AN947" s="180"/>
      <c r="AO947" s="180"/>
      <c r="AP947" s="180"/>
      <c r="AQ947" s="180"/>
      <c r="AR947" s="180"/>
      <c r="AS947" s="180"/>
    </row>
    <row r="948" ht="14.2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c r="AH948" s="180"/>
      <c r="AI948" s="180"/>
      <c r="AJ948" s="180"/>
      <c r="AK948" s="180"/>
      <c r="AL948" s="180"/>
      <c r="AM948" s="180"/>
      <c r="AN948" s="180"/>
      <c r="AO948" s="180"/>
      <c r="AP948" s="180"/>
      <c r="AQ948" s="180"/>
      <c r="AR948" s="180"/>
      <c r="AS948" s="180"/>
    </row>
    <row r="949" ht="14.2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c r="AH949" s="180"/>
      <c r="AI949" s="180"/>
      <c r="AJ949" s="180"/>
      <c r="AK949" s="180"/>
      <c r="AL949" s="180"/>
      <c r="AM949" s="180"/>
      <c r="AN949" s="180"/>
      <c r="AO949" s="180"/>
      <c r="AP949" s="180"/>
      <c r="AQ949" s="180"/>
      <c r="AR949" s="180"/>
      <c r="AS949" s="180"/>
    </row>
    <row r="950" ht="14.2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c r="AH950" s="180"/>
      <c r="AI950" s="180"/>
      <c r="AJ950" s="180"/>
      <c r="AK950" s="180"/>
      <c r="AL950" s="180"/>
      <c r="AM950" s="180"/>
      <c r="AN950" s="180"/>
      <c r="AO950" s="180"/>
      <c r="AP950" s="180"/>
      <c r="AQ950" s="180"/>
      <c r="AR950" s="180"/>
      <c r="AS950" s="180"/>
    </row>
    <row r="951" ht="14.2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c r="AH951" s="180"/>
      <c r="AI951" s="180"/>
      <c r="AJ951" s="180"/>
      <c r="AK951" s="180"/>
      <c r="AL951" s="180"/>
      <c r="AM951" s="180"/>
      <c r="AN951" s="180"/>
      <c r="AO951" s="180"/>
      <c r="AP951" s="180"/>
      <c r="AQ951" s="180"/>
      <c r="AR951" s="180"/>
      <c r="AS951" s="180"/>
    </row>
    <row r="952" ht="14.2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c r="AH952" s="180"/>
      <c r="AI952" s="180"/>
      <c r="AJ952" s="180"/>
      <c r="AK952" s="180"/>
      <c r="AL952" s="180"/>
      <c r="AM952" s="180"/>
      <c r="AN952" s="180"/>
      <c r="AO952" s="180"/>
      <c r="AP952" s="180"/>
      <c r="AQ952" s="180"/>
      <c r="AR952" s="180"/>
      <c r="AS952" s="180"/>
    </row>
    <row r="953" ht="14.2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c r="AH953" s="180"/>
      <c r="AI953" s="180"/>
      <c r="AJ953" s="180"/>
      <c r="AK953" s="180"/>
      <c r="AL953" s="180"/>
      <c r="AM953" s="180"/>
      <c r="AN953" s="180"/>
      <c r="AO953" s="180"/>
      <c r="AP953" s="180"/>
      <c r="AQ953" s="180"/>
      <c r="AR953" s="180"/>
      <c r="AS953" s="180"/>
    </row>
    <row r="954" ht="14.2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c r="AH954" s="180"/>
      <c r="AI954" s="180"/>
      <c r="AJ954" s="180"/>
      <c r="AK954" s="180"/>
      <c r="AL954" s="180"/>
      <c r="AM954" s="180"/>
      <c r="AN954" s="180"/>
      <c r="AO954" s="180"/>
      <c r="AP954" s="180"/>
      <c r="AQ954" s="180"/>
      <c r="AR954" s="180"/>
      <c r="AS954" s="180"/>
    </row>
    <row r="955" ht="14.2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c r="AH955" s="180"/>
      <c r="AI955" s="180"/>
      <c r="AJ955" s="180"/>
      <c r="AK955" s="180"/>
      <c r="AL955" s="180"/>
      <c r="AM955" s="180"/>
      <c r="AN955" s="180"/>
      <c r="AO955" s="180"/>
      <c r="AP955" s="180"/>
      <c r="AQ955" s="180"/>
      <c r="AR955" s="180"/>
      <c r="AS955" s="180"/>
    </row>
    <row r="956" ht="14.2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c r="AH956" s="180"/>
      <c r="AI956" s="180"/>
      <c r="AJ956" s="180"/>
      <c r="AK956" s="180"/>
      <c r="AL956" s="180"/>
      <c r="AM956" s="180"/>
      <c r="AN956" s="180"/>
      <c r="AO956" s="180"/>
      <c r="AP956" s="180"/>
      <c r="AQ956" s="180"/>
      <c r="AR956" s="180"/>
      <c r="AS956" s="180"/>
    </row>
    <row r="957" ht="14.2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c r="AH957" s="180"/>
      <c r="AI957" s="180"/>
      <c r="AJ957" s="180"/>
      <c r="AK957" s="180"/>
      <c r="AL957" s="180"/>
      <c r="AM957" s="180"/>
      <c r="AN957" s="180"/>
      <c r="AO957" s="180"/>
      <c r="AP957" s="180"/>
      <c r="AQ957" s="180"/>
      <c r="AR957" s="180"/>
      <c r="AS957" s="180"/>
    </row>
    <row r="958" ht="14.2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c r="AH958" s="180"/>
      <c r="AI958" s="180"/>
      <c r="AJ958" s="180"/>
      <c r="AK958" s="180"/>
      <c r="AL958" s="180"/>
      <c r="AM958" s="180"/>
      <c r="AN958" s="180"/>
      <c r="AO958" s="180"/>
      <c r="AP958" s="180"/>
      <c r="AQ958" s="180"/>
      <c r="AR958" s="180"/>
      <c r="AS958" s="180"/>
    </row>
    <row r="959" ht="14.2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c r="AH959" s="180"/>
      <c r="AI959" s="180"/>
      <c r="AJ959" s="180"/>
      <c r="AK959" s="180"/>
      <c r="AL959" s="180"/>
      <c r="AM959" s="180"/>
      <c r="AN959" s="180"/>
      <c r="AO959" s="180"/>
      <c r="AP959" s="180"/>
      <c r="AQ959" s="180"/>
      <c r="AR959" s="180"/>
      <c r="AS959" s="180"/>
    </row>
    <row r="960" ht="14.2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c r="AH960" s="180"/>
      <c r="AI960" s="180"/>
      <c r="AJ960" s="180"/>
      <c r="AK960" s="180"/>
      <c r="AL960" s="180"/>
      <c r="AM960" s="180"/>
      <c r="AN960" s="180"/>
      <c r="AO960" s="180"/>
      <c r="AP960" s="180"/>
      <c r="AQ960" s="180"/>
      <c r="AR960" s="180"/>
      <c r="AS960" s="180"/>
    </row>
    <row r="961" ht="14.2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c r="AH961" s="180"/>
      <c r="AI961" s="180"/>
      <c r="AJ961" s="180"/>
      <c r="AK961" s="180"/>
      <c r="AL961" s="180"/>
      <c r="AM961" s="180"/>
      <c r="AN961" s="180"/>
      <c r="AO961" s="180"/>
      <c r="AP961" s="180"/>
      <c r="AQ961" s="180"/>
      <c r="AR961" s="180"/>
      <c r="AS961" s="180"/>
    </row>
    <row r="962" ht="14.2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c r="AH962" s="180"/>
      <c r="AI962" s="180"/>
      <c r="AJ962" s="180"/>
      <c r="AK962" s="180"/>
      <c r="AL962" s="180"/>
      <c r="AM962" s="180"/>
      <c r="AN962" s="180"/>
      <c r="AO962" s="180"/>
      <c r="AP962" s="180"/>
      <c r="AQ962" s="180"/>
      <c r="AR962" s="180"/>
      <c r="AS962" s="180"/>
    </row>
    <row r="963" ht="14.2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c r="AH963" s="180"/>
      <c r="AI963" s="180"/>
      <c r="AJ963" s="180"/>
      <c r="AK963" s="180"/>
      <c r="AL963" s="180"/>
      <c r="AM963" s="180"/>
      <c r="AN963" s="180"/>
      <c r="AO963" s="180"/>
      <c r="AP963" s="180"/>
      <c r="AQ963" s="180"/>
      <c r="AR963" s="180"/>
      <c r="AS963" s="180"/>
    </row>
    <row r="964" ht="14.2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c r="AH964" s="180"/>
      <c r="AI964" s="180"/>
      <c r="AJ964" s="180"/>
      <c r="AK964" s="180"/>
      <c r="AL964" s="180"/>
      <c r="AM964" s="180"/>
      <c r="AN964" s="180"/>
      <c r="AO964" s="180"/>
      <c r="AP964" s="180"/>
      <c r="AQ964" s="180"/>
      <c r="AR964" s="180"/>
      <c r="AS964" s="180"/>
    </row>
    <row r="965" ht="14.2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row>
    <row r="966" ht="14.2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c r="AH966" s="180"/>
      <c r="AI966" s="180"/>
      <c r="AJ966" s="180"/>
      <c r="AK966" s="180"/>
      <c r="AL966" s="180"/>
      <c r="AM966" s="180"/>
      <c r="AN966" s="180"/>
      <c r="AO966" s="180"/>
      <c r="AP966" s="180"/>
      <c r="AQ966" s="180"/>
      <c r="AR966" s="180"/>
      <c r="AS966" s="180"/>
    </row>
    <row r="967" ht="14.2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c r="AH967" s="180"/>
      <c r="AI967" s="180"/>
      <c r="AJ967" s="180"/>
      <c r="AK967" s="180"/>
      <c r="AL967" s="180"/>
      <c r="AM967" s="180"/>
      <c r="AN967" s="180"/>
      <c r="AO967" s="180"/>
      <c r="AP967" s="180"/>
      <c r="AQ967" s="180"/>
      <c r="AR967" s="180"/>
      <c r="AS967" s="180"/>
    </row>
    <row r="968" ht="14.2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c r="AH968" s="180"/>
      <c r="AI968" s="180"/>
      <c r="AJ968" s="180"/>
      <c r="AK968" s="180"/>
      <c r="AL968" s="180"/>
      <c r="AM968" s="180"/>
      <c r="AN968" s="180"/>
      <c r="AO968" s="180"/>
      <c r="AP968" s="180"/>
      <c r="AQ968" s="180"/>
      <c r="AR968" s="180"/>
      <c r="AS968" s="180"/>
    </row>
    <row r="969" ht="14.2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c r="AH969" s="180"/>
      <c r="AI969" s="180"/>
      <c r="AJ969" s="180"/>
      <c r="AK969" s="180"/>
      <c r="AL969" s="180"/>
      <c r="AM969" s="180"/>
      <c r="AN969" s="180"/>
      <c r="AO969" s="180"/>
      <c r="AP969" s="180"/>
      <c r="AQ969" s="180"/>
      <c r="AR969" s="180"/>
      <c r="AS969" s="180"/>
    </row>
    <row r="970" ht="14.2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c r="AH970" s="180"/>
      <c r="AI970" s="180"/>
      <c r="AJ970" s="180"/>
      <c r="AK970" s="180"/>
      <c r="AL970" s="180"/>
      <c r="AM970" s="180"/>
      <c r="AN970" s="180"/>
      <c r="AO970" s="180"/>
      <c r="AP970" s="180"/>
      <c r="AQ970" s="180"/>
      <c r="AR970" s="180"/>
      <c r="AS970" s="180"/>
    </row>
    <row r="971" ht="14.2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c r="AH971" s="180"/>
      <c r="AI971" s="180"/>
      <c r="AJ971" s="180"/>
      <c r="AK971" s="180"/>
      <c r="AL971" s="180"/>
      <c r="AM971" s="180"/>
      <c r="AN971" s="180"/>
      <c r="AO971" s="180"/>
      <c r="AP971" s="180"/>
      <c r="AQ971" s="180"/>
      <c r="AR971" s="180"/>
      <c r="AS971" s="180"/>
    </row>
    <row r="972" ht="14.2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c r="AH972" s="180"/>
      <c r="AI972" s="180"/>
      <c r="AJ972" s="180"/>
      <c r="AK972" s="180"/>
      <c r="AL972" s="180"/>
      <c r="AM972" s="180"/>
      <c r="AN972" s="180"/>
      <c r="AO972" s="180"/>
      <c r="AP972" s="180"/>
      <c r="AQ972" s="180"/>
      <c r="AR972" s="180"/>
      <c r="AS972" s="180"/>
    </row>
    <row r="973" ht="14.2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c r="AH973" s="180"/>
      <c r="AI973" s="180"/>
      <c r="AJ973" s="180"/>
      <c r="AK973" s="180"/>
      <c r="AL973" s="180"/>
      <c r="AM973" s="180"/>
      <c r="AN973" s="180"/>
      <c r="AO973" s="180"/>
      <c r="AP973" s="180"/>
      <c r="AQ973" s="180"/>
      <c r="AR973" s="180"/>
      <c r="AS973" s="180"/>
    </row>
    <row r="974" ht="14.2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c r="AH974" s="180"/>
      <c r="AI974" s="180"/>
      <c r="AJ974" s="180"/>
      <c r="AK974" s="180"/>
      <c r="AL974" s="180"/>
      <c r="AM974" s="180"/>
      <c r="AN974" s="180"/>
      <c r="AO974" s="180"/>
      <c r="AP974" s="180"/>
      <c r="AQ974" s="180"/>
      <c r="AR974" s="180"/>
      <c r="AS974" s="180"/>
    </row>
    <row r="975" ht="14.2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c r="AH975" s="180"/>
      <c r="AI975" s="180"/>
      <c r="AJ975" s="180"/>
      <c r="AK975" s="180"/>
      <c r="AL975" s="180"/>
      <c r="AM975" s="180"/>
      <c r="AN975" s="180"/>
      <c r="AO975" s="180"/>
      <c r="AP975" s="180"/>
      <c r="AQ975" s="180"/>
      <c r="AR975" s="180"/>
      <c r="AS975" s="180"/>
    </row>
    <row r="976" ht="14.2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c r="AH976" s="180"/>
      <c r="AI976" s="180"/>
      <c r="AJ976" s="180"/>
      <c r="AK976" s="180"/>
      <c r="AL976" s="180"/>
      <c r="AM976" s="180"/>
      <c r="AN976" s="180"/>
      <c r="AO976" s="180"/>
      <c r="AP976" s="180"/>
      <c r="AQ976" s="180"/>
      <c r="AR976" s="180"/>
      <c r="AS976" s="180"/>
    </row>
    <row r="977" ht="14.2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c r="AH977" s="180"/>
      <c r="AI977" s="180"/>
      <c r="AJ977" s="180"/>
      <c r="AK977" s="180"/>
      <c r="AL977" s="180"/>
      <c r="AM977" s="180"/>
      <c r="AN977" s="180"/>
      <c r="AO977" s="180"/>
      <c r="AP977" s="180"/>
      <c r="AQ977" s="180"/>
      <c r="AR977" s="180"/>
      <c r="AS977" s="180"/>
    </row>
    <row r="978" ht="14.2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c r="AH978" s="180"/>
      <c r="AI978" s="180"/>
      <c r="AJ978" s="180"/>
      <c r="AK978" s="180"/>
      <c r="AL978" s="180"/>
      <c r="AM978" s="180"/>
      <c r="AN978" s="180"/>
      <c r="AO978" s="180"/>
      <c r="AP978" s="180"/>
      <c r="AQ978" s="180"/>
      <c r="AR978" s="180"/>
      <c r="AS978" s="180"/>
    </row>
    <row r="979" ht="14.2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row>
    <row r="980" ht="14.2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c r="AH980" s="180"/>
      <c r="AI980" s="180"/>
      <c r="AJ980" s="180"/>
      <c r="AK980" s="180"/>
      <c r="AL980" s="180"/>
      <c r="AM980" s="180"/>
      <c r="AN980" s="180"/>
      <c r="AO980" s="180"/>
      <c r="AP980" s="180"/>
      <c r="AQ980" s="180"/>
      <c r="AR980" s="180"/>
      <c r="AS980" s="180"/>
    </row>
    <row r="981" ht="14.2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c r="AH981" s="180"/>
      <c r="AI981" s="180"/>
      <c r="AJ981" s="180"/>
      <c r="AK981" s="180"/>
      <c r="AL981" s="180"/>
      <c r="AM981" s="180"/>
      <c r="AN981" s="180"/>
      <c r="AO981" s="180"/>
      <c r="AP981" s="180"/>
      <c r="AQ981" s="180"/>
      <c r="AR981" s="180"/>
      <c r="AS981" s="180"/>
    </row>
    <row r="982" ht="14.2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c r="AH982" s="180"/>
      <c r="AI982" s="180"/>
      <c r="AJ982" s="180"/>
      <c r="AK982" s="180"/>
      <c r="AL982" s="180"/>
      <c r="AM982" s="180"/>
      <c r="AN982" s="180"/>
      <c r="AO982" s="180"/>
      <c r="AP982" s="180"/>
      <c r="AQ982" s="180"/>
      <c r="AR982" s="180"/>
      <c r="AS982" s="180"/>
    </row>
    <row r="983" ht="14.2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c r="AJ983" s="180"/>
      <c r="AK983" s="180"/>
      <c r="AL983" s="180"/>
      <c r="AM983" s="180"/>
      <c r="AN983" s="180"/>
      <c r="AO983" s="180"/>
      <c r="AP983" s="180"/>
      <c r="AQ983" s="180"/>
      <c r="AR983" s="180"/>
      <c r="AS983" s="180"/>
    </row>
    <row r="984" ht="14.2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c r="AH984" s="180"/>
      <c r="AI984" s="180"/>
      <c r="AJ984" s="180"/>
      <c r="AK984" s="180"/>
      <c r="AL984" s="180"/>
      <c r="AM984" s="180"/>
      <c r="AN984" s="180"/>
      <c r="AO984" s="180"/>
      <c r="AP984" s="180"/>
      <c r="AQ984" s="180"/>
      <c r="AR984" s="180"/>
      <c r="AS984" s="180"/>
    </row>
    <row r="985" ht="14.2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c r="AH985" s="180"/>
      <c r="AI985" s="180"/>
      <c r="AJ985" s="180"/>
      <c r="AK985" s="180"/>
      <c r="AL985" s="180"/>
      <c r="AM985" s="180"/>
      <c r="AN985" s="180"/>
      <c r="AO985" s="180"/>
      <c r="AP985" s="180"/>
      <c r="AQ985" s="180"/>
      <c r="AR985" s="180"/>
      <c r="AS985" s="180"/>
    </row>
    <row r="986" ht="14.2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c r="AH986" s="180"/>
      <c r="AI986" s="180"/>
      <c r="AJ986" s="180"/>
      <c r="AK986" s="180"/>
      <c r="AL986" s="180"/>
      <c r="AM986" s="180"/>
      <c r="AN986" s="180"/>
      <c r="AO986" s="180"/>
      <c r="AP986" s="180"/>
      <c r="AQ986" s="180"/>
      <c r="AR986" s="180"/>
      <c r="AS986" s="180"/>
    </row>
    <row r="987" ht="14.2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c r="AH987" s="180"/>
      <c r="AI987" s="180"/>
      <c r="AJ987" s="180"/>
      <c r="AK987" s="180"/>
      <c r="AL987" s="180"/>
      <c r="AM987" s="180"/>
      <c r="AN987" s="180"/>
      <c r="AO987" s="180"/>
      <c r="AP987" s="180"/>
      <c r="AQ987" s="180"/>
      <c r="AR987" s="180"/>
      <c r="AS987" s="180"/>
    </row>
    <row r="988" ht="14.2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c r="AH988" s="180"/>
      <c r="AI988" s="180"/>
      <c r="AJ988" s="180"/>
      <c r="AK988" s="180"/>
      <c r="AL988" s="180"/>
      <c r="AM988" s="180"/>
      <c r="AN988" s="180"/>
      <c r="AO988" s="180"/>
      <c r="AP988" s="180"/>
      <c r="AQ988" s="180"/>
      <c r="AR988" s="180"/>
      <c r="AS988" s="180"/>
    </row>
    <row r="989" ht="14.2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c r="AH989" s="180"/>
      <c r="AI989" s="180"/>
      <c r="AJ989" s="180"/>
      <c r="AK989" s="180"/>
      <c r="AL989" s="180"/>
      <c r="AM989" s="180"/>
      <c r="AN989" s="180"/>
      <c r="AO989" s="180"/>
      <c r="AP989" s="180"/>
      <c r="AQ989" s="180"/>
      <c r="AR989" s="180"/>
      <c r="AS989" s="180"/>
    </row>
    <row r="990" ht="14.2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c r="AH990" s="180"/>
      <c r="AI990" s="180"/>
      <c r="AJ990" s="180"/>
      <c r="AK990" s="180"/>
      <c r="AL990" s="180"/>
      <c r="AM990" s="180"/>
      <c r="AN990" s="180"/>
      <c r="AO990" s="180"/>
      <c r="AP990" s="180"/>
      <c r="AQ990" s="180"/>
      <c r="AR990" s="180"/>
      <c r="AS990" s="180"/>
    </row>
    <row r="991" ht="14.2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c r="AH991" s="180"/>
      <c r="AI991" s="180"/>
      <c r="AJ991" s="180"/>
      <c r="AK991" s="180"/>
      <c r="AL991" s="180"/>
      <c r="AM991" s="180"/>
      <c r="AN991" s="180"/>
      <c r="AO991" s="180"/>
      <c r="AP991" s="180"/>
      <c r="AQ991" s="180"/>
      <c r="AR991" s="180"/>
      <c r="AS991" s="180"/>
    </row>
    <row r="992" ht="14.2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c r="AH992" s="180"/>
      <c r="AI992" s="180"/>
      <c r="AJ992" s="180"/>
      <c r="AK992" s="180"/>
      <c r="AL992" s="180"/>
      <c r="AM992" s="180"/>
      <c r="AN992" s="180"/>
      <c r="AO992" s="180"/>
      <c r="AP992" s="180"/>
      <c r="AQ992" s="180"/>
      <c r="AR992" s="180"/>
      <c r="AS992" s="180"/>
    </row>
    <row r="993" ht="14.2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c r="AH993" s="180"/>
      <c r="AI993" s="180"/>
      <c r="AJ993" s="180"/>
      <c r="AK993" s="180"/>
      <c r="AL993" s="180"/>
      <c r="AM993" s="180"/>
      <c r="AN993" s="180"/>
      <c r="AO993" s="180"/>
      <c r="AP993" s="180"/>
      <c r="AQ993" s="180"/>
      <c r="AR993" s="180"/>
      <c r="AS993" s="180"/>
    </row>
    <row r="994" ht="14.2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c r="AH994" s="180"/>
      <c r="AI994" s="180"/>
      <c r="AJ994" s="180"/>
      <c r="AK994" s="180"/>
      <c r="AL994" s="180"/>
      <c r="AM994" s="180"/>
      <c r="AN994" s="180"/>
      <c r="AO994" s="180"/>
      <c r="AP994" s="180"/>
      <c r="AQ994" s="180"/>
      <c r="AR994" s="180"/>
      <c r="AS994" s="180"/>
    </row>
    <row r="995" ht="14.2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c r="AH995" s="180"/>
      <c r="AI995" s="180"/>
      <c r="AJ995" s="180"/>
      <c r="AK995" s="180"/>
      <c r="AL995" s="180"/>
      <c r="AM995" s="180"/>
      <c r="AN995" s="180"/>
      <c r="AO995" s="180"/>
      <c r="AP995" s="180"/>
      <c r="AQ995" s="180"/>
      <c r="AR995" s="180"/>
      <c r="AS995" s="180"/>
    </row>
    <row r="996" ht="14.2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c r="AH996" s="180"/>
      <c r="AI996" s="180"/>
      <c r="AJ996" s="180"/>
      <c r="AK996" s="180"/>
      <c r="AL996" s="180"/>
      <c r="AM996" s="180"/>
      <c r="AN996" s="180"/>
      <c r="AO996" s="180"/>
      <c r="AP996" s="180"/>
      <c r="AQ996" s="180"/>
      <c r="AR996" s="180"/>
      <c r="AS996" s="180"/>
    </row>
    <row r="997" ht="14.2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c r="AH997" s="180"/>
      <c r="AI997" s="180"/>
      <c r="AJ997" s="180"/>
      <c r="AK997" s="180"/>
      <c r="AL997" s="180"/>
      <c r="AM997" s="180"/>
      <c r="AN997" s="180"/>
      <c r="AO997" s="180"/>
      <c r="AP997" s="180"/>
      <c r="AQ997" s="180"/>
      <c r="AR997" s="180"/>
      <c r="AS997" s="180"/>
    </row>
    <row r="998" ht="14.2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c r="AH998" s="180"/>
      <c r="AI998" s="180"/>
      <c r="AJ998" s="180"/>
      <c r="AK998" s="180"/>
      <c r="AL998" s="180"/>
      <c r="AM998" s="180"/>
      <c r="AN998" s="180"/>
      <c r="AO998" s="180"/>
      <c r="AP998" s="180"/>
      <c r="AQ998" s="180"/>
      <c r="AR998" s="180"/>
      <c r="AS998" s="180"/>
    </row>
    <row r="999" ht="14.2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c r="AH999" s="180"/>
      <c r="AI999" s="180"/>
      <c r="AJ999" s="180"/>
      <c r="AK999" s="180"/>
      <c r="AL999" s="180"/>
      <c r="AM999" s="180"/>
      <c r="AN999" s="180"/>
      <c r="AO999" s="180"/>
      <c r="AP999" s="180"/>
      <c r="AQ999" s="180"/>
      <c r="AR999" s="180"/>
      <c r="AS999" s="180"/>
    </row>
    <row r="1000" ht="14.2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c r="AK1000" s="180"/>
      <c r="AL1000" s="180"/>
      <c r="AM1000" s="180"/>
      <c r="AN1000" s="180"/>
      <c r="AO1000" s="180"/>
      <c r="AP1000" s="180"/>
      <c r="AQ1000" s="180"/>
      <c r="AR1000" s="180"/>
      <c r="AS1000" s="180"/>
    </row>
  </sheetData>
  <mergeCells count="584">
    <mergeCell ref="B2:AB2"/>
    <mergeCell ref="B3:AB7"/>
    <mergeCell ref="B9:AB9"/>
    <mergeCell ref="C10:AA16"/>
    <mergeCell ref="B18:AB18"/>
    <mergeCell ref="C19:AA24"/>
    <mergeCell ref="C25:AA27"/>
    <mergeCell ref="C28:AA28"/>
    <mergeCell ref="C29:C30"/>
    <mergeCell ref="D29:Y30"/>
    <mergeCell ref="Z29:AA30"/>
    <mergeCell ref="C31:C32"/>
    <mergeCell ref="D31:Y32"/>
    <mergeCell ref="Z31:AA32"/>
    <mergeCell ref="Z38:AA39"/>
    <mergeCell ref="Z40:AA40"/>
    <mergeCell ref="C38:C39"/>
    <mergeCell ref="C43:C45"/>
    <mergeCell ref="C46:C48"/>
    <mergeCell ref="C49:C51"/>
    <mergeCell ref="C52:C54"/>
    <mergeCell ref="C55:C57"/>
    <mergeCell ref="Z33:AA34"/>
    <mergeCell ref="C35:AA35"/>
    <mergeCell ref="C36:C37"/>
    <mergeCell ref="D36:Y37"/>
    <mergeCell ref="Z36:AA37"/>
    <mergeCell ref="D38:Y39"/>
    <mergeCell ref="C41:AA42"/>
    <mergeCell ref="D52:M54"/>
    <mergeCell ref="D55:M57"/>
    <mergeCell ref="D43:M45"/>
    <mergeCell ref="N43:AA45"/>
    <mergeCell ref="D46:M48"/>
    <mergeCell ref="N46:AA48"/>
    <mergeCell ref="D49:M51"/>
    <mergeCell ref="N49:AA51"/>
    <mergeCell ref="N52:AA54"/>
    <mergeCell ref="N55:AA57"/>
    <mergeCell ref="B60:AB60"/>
    <mergeCell ref="C61:AA65"/>
    <mergeCell ref="C66:Q66"/>
    <mergeCell ref="R66:AA66"/>
    <mergeCell ref="C67:Q67"/>
    <mergeCell ref="R67:AA67"/>
    <mergeCell ref="C68:Q68"/>
    <mergeCell ref="R68:AA68"/>
    <mergeCell ref="C69:Q69"/>
    <mergeCell ref="R69:AA69"/>
    <mergeCell ref="C70:Q70"/>
    <mergeCell ref="R70:AA70"/>
    <mergeCell ref="R71:AA71"/>
    <mergeCell ref="C71:Q71"/>
    <mergeCell ref="C72:Q72"/>
    <mergeCell ref="R72:AA72"/>
    <mergeCell ref="C73:Q73"/>
    <mergeCell ref="R73:AA73"/>
    <mergeCell ref="C74:Q74"/>
    <mergeCell ref="R74:AA74"/>
    <mergeCell ref="C75:Q75"/>
    <mergeCell ref="R75:AA75"/>
    <mergeCell ref="C76:Q76"/>
    <mergeCell ref="R76:AA76"/>
    <mergeCell ref="C77:Q77"/>
    <mergeCell ref="R77:AA77"/>
    <mergeCell ref="R78:AA78"/>
    <mergeCell ref="C78:Q78"/>
    <mergeCell ref="C79:Q79"/>
    <mergeCell ref="R79:AA79"/>
    <mergeCell ref="C80:Q80"/>
    <mergeCell ref="R80:AA80"/>
    <mergeCell ref="C81:Q81"/>
    <mergeCell ref="R81:AA81"/>
    <mergeCell ref="C82:Q82"/>
    <mergeCell ref="R82:AA82"/>
    <mergeCell ref="C83:Q83"/>
    <mergeCell ref="R83:AA83"/>
    <mergeCell ref="C84:Q84"/>
    <mergeCell ref="R84:AA84"/>
    <mergeCell ref="C85:G86"/>
    <mergeCell ref="H85:AA86"/>
    <mergeCell ref="C87:AA91"/>
    <mergeCell ref="C92:Q92"/>
    <mergeCell ref="R92:AA92"/>
    <mergeCell ref="C93:AA93"/>
    <mergeCell ref="C94:Q94"/>
    <mergeCell ref="R94:AA94"/>
    <mergeCell ref="C95:Q95"/>
    <mergeCell ref="R95:AA95"/>
    <mergeCell ref="C96:Q96"/>
    <mergeCell ref="R96:AA96"/>
    <mergeCell ref="C97:Q97"/>
    <mergeCell ref="R97:AA97"/>
    <mergeCell ref="R98:AA98"/>
    <mergeCell ref="C98:Q98"/>
    <mergeCell ref="C99:Q99"/>
    <mergeCell ref="R99:AA99"/>
    <mergeCell ref="C100:Q100"/>
    <mergeCell ref="R100:AA100"/>
    <mergeCell ref="C101:Q101"/>
    <mergeCell ref="R101:AA101"/>
    <mergeCell ref="C102:Q102"/>
    <mergeCell ref="R102:AA102"/>
    <mergeCell ref="C103:Q103"/>
    <mergeCell ref="R103:AA103"/>
    <mergeCell ref="C104:Q104"/>
    <mergeCell ref="R104:AA104"/>
    <mergeCell ref="R105:AA105"/>
    <mergeCell ref="C105:Q105"/>
    <mergeCell ref="C106:Q106"/>
    <mergeCell ref="R106:AA106"/>
    <mergeCell ref="C107:Q107"/>
    <mergeCell ref="R107:AA107"/>
    <mergeCell ref="C108:Q108"/>
    <mergeCell ref="R108:AA108"/>
    <mergeCell ref="C109:G110"/>
    <mergeCell ref="H109:AA110"/>
    <mergeCell ref="C111:AA111"/>
    <mergeCell ref="C112:Q112"/>
    <mergeCell ref="R112:AA112"/>
    <mergeCell ref="C113:Q113"/>
    <mergeCell ref="R113:AA113"/>
    <mergeCell ref="C114:Q114"/>
    <mergeCell ref="R114:AA114"/>
    <mergeCell ref="C115:Q115"/>
    <mergeCell ref="R115:AA115"/>
    <mergeCell ref="C116:Q116"/>
    <mergeCell ref="R116:AA116"/>
    <mergeCell ref="R117:AA117"/>
    <mergeCell ref="C117:Q117"/>
    <mergeCell ref="C118:Q118"/>
    <mergeCell ref="R118:AA118"/>
    <mergeCell ref="C119:Q119"/>
    <mergeCell ref="R119:AA119"/>
    <mergeCell ref="C120:Q120"/>
    <mergeCell ref="R120:AA120"/>
    <mergeCell ref="C121:Q121"/>
    <mergeCell ref="R121:AA121"/>
    <mergeCell ref="C122:Q122"/>
    <mergeCell ref="R122:AA122"/>
    <mergeCell ref="C123:Q123"/>
    <mergeCell ref="R123:AA123"/>
    <mergeCell ref="R124:AA124"/>
    <mergeCell ref="C124:Q124"/>
    <mergeCell ref="C125:Q125"/>
    <mergeCell ref="R125:AA125"/>
    <mergeCell ref="C126:Q126"/>
    <mergeCell ref="R126:AA126"/>
    <mergeCell ref="C127:G128"/>
    <mergeCell ref="H127:AA128"/>
    <mergeCell ref="C129:AA129"/>
    <mergeCell ref="C130:Q130"/>
    <mergeCell ref="R130:AA130"/>
    <mergeCell ref="C131:Q131"/>
    <mergeCell ref="R131:AA131"/>
    <mergeCell ref="C132:Q132"/>
    <mergeCell ref="R132:AA132"/>
    <mergeCell ref="C133:Q133"/>
    <mergeCell ref="R133:AA133"/>
    <mergeCell ref="C134:Q134"/>
    <mergeCell ref="R134:AA134"/>
    <mergeCell ref="C135:Q135"/>
    <mergeCell ref="R135:AA135"/>
    <mergeCell ref="R136:AA136"/>
    <mergeCell ref="C136:Q136"/>
    <mergeCell ref="C137:G138"/>
    <mergeCell ref="H137:AA138"/>
    <mergeCell ref="C139:AA142"/>
    <mergeCell ref="C143:Q143"/>
    <mergeCell ref="R143:AA143"/>
    <mergeCell ref="C144:AA144"/>
    <mergeCell ref="C145:Q145"/>
    <mergeCell ref="R145:AA145"/>
    <mergeCell ref="C146:Q146"/>
    <mergeCell ref="R146:AA146"/>
    <mergeCell ref="C147:Q147"/>
    <mergeCell ref="R147:AA147"/>
    <mergeCell ref="R148:AA148"/>
    <mergeCell ref="C148:Q148"/>
    <mergeCell ref="C149:Q149"/>
    <mergeCell ref="R149:AA149"/>
    <mergeCell ref="C150:Q150"/>
    <mergeCell ref="R150:AA150"/>
    <mergeCell ref="C151:Q151"/>
    <mergeCell ref="R151:AA151"/>
    <mergeCell ref="C152:AA152"/>
    <mergeCell ref="C153:Q153"/>
    <mergeCell ref="R153:AA153"/>
    <mergeCell ref="C154:Q154"/>
    <mergeCell ref="R154:AA154"/>
    <mergeCell ref="C155:Q155"/>
    <mergeCell ref="R155:AA155"/>
    <mergeCell ref="C156:Q156"/>
    <mergeCell ref="R156:AA156"/>
    <mergeCell ref="C157:Q157"/>
    <mergeCell ref="R157:AA157"/>
    <mergeCell ref="C158:Q158"/>
    <mergeCell ref="R158:AA158"/>
    <mergeCell ref="R159:AA159"/>
    <mergeCell ref="C159:Q159"/>
    <mergeCell ref="C160:G161"/>
    <mergeCell ref="H160:AA161"/>
    <mergeCell ref="C162:AA163"/>
    <mergeCell ref="C164:C166"/>
    <mergeCell ref="D164:M166"/>
    <mergeCell ref="N164:AA166"/>
    <mergeCell ref="D173:M175"/>
    <mergeCell ref="N173:AA175"/>
    <mergeCell ref="C167:C169"/>
    <mergeCell ref="D167:M169"/>
    <mergeCell ref="N167:AA169"/>
    <mergeCell ref="C170:C172"/>
    <mergeCell ref="D170:M172"/>
    <mergeCell ref="N170:AA172"/>
    <mergeCell ref="C173:C175"/>
    <mergeCell ref="D182:M184"/>
    <mergeCell ref="N182:AA184"/>
    <mergeCell ref="C176:C178"/>
    <mergeCell ref="D176:M178"/>
    <mergeCell ref="N176:AA178"/>
    <mergeCell ref="C179:C181"/>
    <mergeCell ref="D179:M181"/>
    <mergeCell ref="N179:AA181"/>
    <mergeCell ref="C182:C184"/>
    <mergeCell ref="K214:L214"/>
    <mergeCell ref="M214:N214"/>
    <mergeCell ref="O214:P214"/>
    <mergeCell ref="Q214:R214"/>
    <mergeCell ref="S214:T214"/>
    <mergeCell ref="U214:X214"/>
    <mergeCell ref="Y214:AB214"/>
    <mergeCell ref="C214:J214"/>
    <mergeCell ref="C215:J215"/>
    <mergeCell ref="K215:L215"/>
    <mergeCell ref="M215:N215"/>
    <mergeCell ref="O215:P215"/>
    <mergeCell ref="Q215:R215"/>
    <mergeCell ref="S215:T215"/>
    <mergeCell ref="C185:C187"/>
    <mergeCell ref="D185:M187"/>
    <mergeCell ref="N185:AA187"/>
    <mergeCell ref="C188:C190"/>
    <mergeCell ref="D188:M190"/>
    <mergeCell ref="N188:AA190"/>
    <mergeCell ref="B193:AB193"/>
    <mergeCell ref="U210:X213"/>
    <mergeCell ref="Y210:AB213"/>
    <mergeCell ref="M212:N213"/>
    <mergeCell ref="O212:P213"/>
    <mergeCell ref="Q212:R213"/>
    <mergeCell ref="S212:T213"/>
    <mergeCell ref="B194:AB206"/>
    <mergeCell ref="B208:AB208"/>
    <mergeCell ref="B209:F209"/>
    <mergeCell ref="G209:AB209"/>
    <mergeCell ref="B210:J213"/>
    <mergeCell ref="K210:L213"/>
    <mergeCell ref="M210:T211"/>
    <mergeCell ref="U215:X215"/>
    <mergeCell ref="Y215:AB215"/>
    <mergeCell ref="U217:X217"/>
    <mergeCell ref="Y217:AB217"/>
    <mergeCell ref="C228:J228"/>
    <mergeCell ref="C229:J229"/>
    <mergeCell ref="K229:L229"/>
    <mergeCell ref="M229:N229"/>
    <mergeCell ref="O229:P229"/>
    <mergeCell ref="Q229:R229"/>
    <mergeCell ref="S229:T229"/>
    <mergeCell ref="C230:J230"/>
    <mergeCell ref="C231:J231"/>
    <mergeCell ref="K231:L231"/>
    <mergeCell ref="M231:N231"/>
    <mergeCell ref="O231:P231"/>
    <mergeCell ref="Q231:R231"/>
    <mergeCell ref="S231:T231"/>
    <mergeCell ref="C224:J224"/>
    <mergeCell ref="C225:J225"/>
    <mergeCell ref="K225:L225"/>
    <mergeCell ref="M225:N225"/>
    <mergeCell ref="O225:P225"/>
    <mergeCell ref="Q225:R225"/>
    <mergeCell ref="S225:T225"/>
    <mergeCell ref="K226:L226"/>
    <mergeCell ref="M226:N226"/>
    <mergeCell ref="O226:P226"/>
    <mergeCell ref="Q226:R226"/>
    <mergeCell ref="S226:T226"/>
    <mergeCell ref="U226:X226"/>
    <mergeCell ref="Y226:AB226"/>
    <mergeCell ref="U227:X227"/>
    <mergeCell ref="Y227:AB227"/>
    <mergeCell ref="C226:J226"/>
    <mergeCell ref="C227:J227"/>
    <mergeCell ref="K227:L227"/>
    <mergeCell ref="M227:N227"/>
    <mergeCell ref="O227:P227"/>
    <mergeCell ref="Q227:R227"/>
    <mergeCell ref="S227:T227"/>
    <mergeCell ref="K228:L228"/>
    <mergeCell ref="M228:N228"/>
    <mergeCell ref="O228:P228"/>
    <mergeCell ref="Q228:R228"/>
    <mergeCell ref="S228:T228"/>
    <mergeCell ref="U228:X228"/>
    <mergeCell ref="Y228:AB228"/>
    <mergeCell ref="U231:X231"/>
    <mergeCell ref="Y231:AB231"/>
    <mergeCell ref="U235:X235"/>
    <mergeCell ref="Y235:AB235"/>
    <mergeCell ref="U239:X239"/>
    <mergeCell ref="Y239:AB239"/>
    <mergeCell ref="K240:L240"/>
    <mergeCell ref="M240:N240"/>
    <mergeCell ref="O240:P240"/>
    <mergeCell ref="Q240:R240"/>
    <mergeCell ref="S240:T240"/>
    <mergeCell ref="U240:X240"/>
    <mergeCell ref="Y240:AB240"/>
    <mergeCell ref="C238:J238"/>
    <mergeCell ref="C239:J239"/>
    <mergeCell ref="K239:L239"/>
    <mergeCell ref="M239:N239"/>
    <mergeCell ref="O239:P239"/>
    <mergeCell ref="Q239:R239"/>
    <mergeCell ref="S239:T239"/>
    <mergeCell ref="C240:J240"/>
    <mergeCell ref="C241:J241"/>
    <mergeCell ref="K241:L241"/>
    <mergeCell ref="M241:N241"/>
    <mergeCell ref="O241:P241"/>
    <mergeCell ref="Q241:R241"/>
    <mergeCell ref="S241:T241"/>
    <mergeCell ref="C234:J234"/>
    <mergeCell ref="C235:J235"/>
    <mergeCell ref="K235:L235"/>
    <mergeCell ref="M235:N235"/>
    <mergeCell ref="O235:P235"/>
    <mergeCell ref="Q235:R235"/>
    <mergeCell ref="S235:T235"/>
    <mergeCell ref="K236:L236"/>
    <mergeCell ref="M236:N236"/>
    <mergeCell ref="O236:P236"/>
    <mergeCell ref="Q236:R236"/>
    <mergeCell ref="S236:T236"/>
    <mergeCell ref="U236:X236"/>
    <mergeCell ref="Y236:AB236"/>
    <mergeCell ref="U237:X237"/>
    <mergeCell ref="Y237:AB237"/>
    <mergeCell ref="C236:J236"/>
    <mergeCell ref="C237:J237"/>
    <mergeCell ref="K237:L237"/>
    <mergeCell ref="M237:N237"/>
    <mergeCell ref="O237:P237"/>
    <mergeCell ref="Q237:R237"/>
    <mergeCell ref="S237:T237"/>
    <mergeCell ref="K238:L238"/>
    <mergeCell ref="M238:N238"/>
    <mergeCell ref="O238:P238"/>
    <mergeCell ref="Q238:R238"/>
    <mergeCell ref="S238:T238"/>
    <mergeCell ref="U238:X238"/>
    <mergeCell ref="Y238:AB238"/>
    <mergeCell ref="U241:X241"/>
    <mergeCell ref="Y241:AB241"/>
    <mergeCell ref="U243:X243"/>
    <mergeCell ref="Y243:AB243"/>
    <mergeCell ref="C260:C262"/>
    <mergeCell ref="C263:C265"/>
    <mergeCell ref="D263:M265"/>
    <mergeCell ref="C266:C268"/>
    <mergeCell ref="D266:M268"/>
    <mergeCell ref="C269:C271"/>
    <mergeCell ref="D269:M271"/>
    <mergeCell ref="C275:C277"/>
    <mergeCell ref="D275:M277"/>
    <mergeCell ref="C278:C280"/>
    <mergeCell ref="D278:M280"/>
    <mergeCell ref="C281:C283"/>
    <mergeCell ref="D281:M283"/>
    <mergeCell ref="D284:M286"/>
    <mergeCell ref="C284:C286"/>
    <mergeCell ref="C287:C289"/>
    <mergeCell ref="C290:C292"/>
    <mergeCell ref="C293:C295"/>
    <mergeCell ref="C297:C299"/>
    <mergeCell ref="C300:C302"/>
    <mergeCell ref="C303:C305"/>
    <mergeCell ref="D309:M311"/>
    <mergeCell ref="D312:M314"/>
    <mergeCell ref="D315:M317"/>
    <mergeCell ref="D318:M320"/>
    <mergeCell ref="D321:M323"/>
    <mergeCell ref="D324:M326"/>
    <mergeCell ref="D327:M329"/>
    <mergeCell ref="D330:M332"/>
    <mergeCell ref="D287:M289"/>
    <mergeCell ref="D290:M292"/>
    <mergeCell ref="D293:M295"/>
    <mergeCell ref="D297:M299"/>
    <mergeCell ref="D300:M302"/>
    <mergeCell ref="D303:M305"/>
    <mergeCell ref="D306:M308"/>
    <mergeCell ref="C327:C329"/>
    <mergeCell ref="C330:C332"/>
    <mergeCell ref="C306:C308"/>
    <mergeCell ref="C309:C311"/>
    <mergeCell ref="C312:C314"/>
    <mergeCell ref="C315:C317"/>
    <mergeCell ref="C318:C320"/>
    <mergeCell ref="C321:C323"/>
    <mergeCell ref="C324:C326"/>
    <mergeCell ref="N287:AA289"/>
    <mergeCell ref="N290:AA292"/>
    <mergeCell ref="N293:AA295"/>
    <mergeCell ref="N297:AA299"/>
    <mergeCell ref="N300:AA302"/>
    <mergeCell ref="N303:AA305"/>
    <mergeCell ref="N306:AA308"/>
    <mergeCell ref="N309:AA311"/>
    <mergeCell ref="N312:AA314"/>
    <mergeCell ref="N315:AA317"/>
    <mergeCell ref="N318:AA320"/>
    <mergeCell ref="N321:AA323"/>
    <mergeCell ref="N324:AA326"/>
    <mergeCell ref="N327:AA329"/>
    <mergeCell ref="D341:M343"/>
    <mergeCell ref="N341:AA343"/>
    <mergeCell ref="E353:AB362"/>
    <mergeCell ref="N330:AA332"/>
    <mergeCell ref="B335:AB335"/>
    <mergeCell ref="C336:AA337"/>
    <mergeCell ref="C338:C340"/>
    <mergeCell ref="D338:M340"/>
    <mergeCell ref="N338:AA340"/>
    <mergeCell ref="C341:C343"/>
    <mergeCell ref="K242:L242"/>
    <mergeCell ref="M242:N242"/>
    <mergeCell ref="O242:P242"/>
    <mergeCell ref="Q242:R242"/>
    <mergeCell ref="S242:T242"/>
    <mergeCell ref="U242:X242"/>
    <mergeCell ref="Y242:AB242"/>
    <mergeCell ref="B244:L244"/>
    <mergeCell ref="M244:N244"/>
    <mergeCell ref="O244:P244"/>
    <mergeCell ref="Q244:R244"/>
    <mergeCell ref="S244:T244"/>
    <mergeCell ref="U244:X244"/>
    <mergeCell ref="Y244:AB244"/>
    <mergeCell ref="C242:J242"/>
    <mergeCell ref="C243:J243"/>
    <mergeCell ref="K243:L243"/>
    <mergeCell ref="M243:N243"/>
    <mergeCell ref="O243:P243"/>
    <mergeCell ref="Q243:R243"/>
    <mergeCell ref="S243:T243"/>
    <mergeCell ref="B246:R247"/>
    <mergeCell ref="S246:AB247"/>
    <mergeCell ref="C249:AA250"/>
    <mergeCell ref="C251:C253"/>
    <mergeCell ref="D251:M253"/>
    <mergeCell ref="N251:AA253"/>
    <mergeCell ref="C254:C256"/>
    <mergeCell ref="N263:AA265"/>
    <mergeCell ref="N266:AA268"/>
    <mergeCell ref="N269:AA271"/>
    <mergeCell ref="D254:M256"/>
    <mergeCell ref="N254:AA256"/>
    <mergeCell ref="C257:C259"/>
    <mergeCell ref="D257:M259"/>
    <mergeCell ref="N257:AA259"/>
    <mergeCell ref="D260:M262"/>
    <mergeCell ref="N260:AA262"/>
    <mergeCell ref="C272:C274"/>
    <mergeCell ref="D272:M274"/>
    <mergeCell ref="N272:AA274"/>
    <mergeCell ref="N275:AA277"/>
    <mergeCell ref="N278:AA280"/>
    <mergeCell ref="N281:AA283"/>
    <mergeCell ref="N284:AA286"/>
    <mergeCell ref="K220:L220"/>
    <mergeCell ref="M220:N220"/>
    <mergeCell ref="O220:P220"/>
    <mergeCell ref="Q220:R220"/>
    <mergeCell ref="S220:T220"/>
    <mergeCell ref="U220:X220"/>
    <mergeCell ref="Y220:AB220"/>
    <mergeCell ref="C220:J220"/>
    <mergeCell ref="C221:J221"/>
    <mergeCell ref="K221:L221"/>
    <mergeCell ref="M221:N221"/>
    <mergeCell ref="O221:P221"/>
    <mergeCell ref="Q221:R221"/>
    <mergeCell ref="S221:T221"/>
    <mergeCell ref="K222:L222"/>
    <mergeCell ref="M222:N222"/>
    <mergeCell ref="O222:P222"/>
    <mergeCell ref="Q222:R222"/>
    <mergeCell ref="S222:T222"/>
    <mergeCell ref="U222:X222"/>
    <mergeCell ref="Y222:AB222"/>
    <mergeCell ref="C222:J222"/>
    <mergeCell ref="C223:J223"/>
    <mergeCell ref="K223:L223"/>
    <mergeCell ref="M223:N223"/>
    <mergeCell ref="O223:P223"/>
    <mergeCell ref="Q223:R223"/>
    <mergeCell ref="S223:T223"/>
    <mergeCell ref="S224:T224"/>
    <mergeCell ref="U224:X224"/>
    <mergeCell ref="U223:X223"/>
    <mergeCell ref="Y223:AB223"/>
    <mergeCell ref="K224:L224"/>
    <mergeCell ref="M224:N224"/>
    <mergeCell ref="O224:P224"/>
    <mergeCell ref="Q224:R224"/>
    <mergeCell ref="Y224:AB224"/>
    <mergeCell ref="K216:L216"/>
    <mergeCell ref="M216:N216"/>
    <mergeCell ref="O216:P216"/>
    <mergeCell ref="Q216:R216"/>
    <mergeCell ref="S216:T216"/>
    <mergeCell ref="U216:X216"/>
    <mergeCell ref="Y216:AB216"/>
    <mergeCell ref="C216:J216"/>
    <mergeCell ref="C217:J217"/>
    <mergeCell ref="K217:L217"/>
    <mergeCell ref="M217:N217"/>
    <mergeCell ref="O217:P217"/>
    <mergeCell ref="Q217:R217"/>
    <mergeCell ref="S217:T217"/>
    <mergeCell ref="K218:L218"/>
    <mergeCell ref="M218:N218"/>
    <mergeCell ref="O218:P218"/>
    <mergeCell ref="Q218:R218"/>
    <mergeCell ref="S218:T218"/>
    <mergeCell ref="U218:X218"/>
    <mergeCell ref="Y218:AB218"/>
    <mergeCell ref="U219:X219"/>
    <mergeCell ref="Y219:AB219"/>
    <mergeCell ref="C218:J218"/>
    <mergeCell ref="C219:J219"/>
    <mergeCell ref="K219:L219"/>
    <mergeCell ref="M219:N219"/>
    <mergeCell ref="O219:P219"/>
    <mergeCell ref="Q219:R219"/>
    <mergeCell ref="S219:T219"/>
    <mergeCell ref="U221:X221"/>
    <mergeCell ref="Y221:AB221"/>
    <mergeCell ref="U225:X225"/>
    <mergeCell ref="Y225:AB225"/>
    <mergeCell ref="U229:X229"/>
    <mergeCell ref="Y229:AB229"/>
    <mergeCell ref="K230:L230"/>
    <mergeCell ref="M230:N230"/>
    <mergeCell ref="O230:P230"/>
    <mergeCell ref="Q230:R230"/>
    <mergeCell ref="S230:T230"/>
    <mergeCell ref="U230:X230"/>
    <mergeCell ref="Y230:AB230"/>
    <mergeCell ref="K232:L232"/>
    <mergeCell ref="M232:N232"/>
    <mergeCell ref="O232:P232"/>
    <mergeCell ref="Q232:R232"/>
    <mergeCell ref="S232:T232"/>
    <mergeCell ref="U232:X232"/>
    <mergeCell ref="Y232:AB232"/>
    <mergeCell ref="C232:J232"/>
    <mergeCell ref="C233:J233"/>
    <mergeCell ref="K233:L233"/>
    <mergeCell ref="M233:N233"/>
    <mergeCell ref="O233:P233"/>
    <mergeCell ref="Q233:R233"/>
    <mergeCell ref="S233:T233"/>
    <mergeCell ref="S234:T234"/>
    <mergeCell ref="U234:X234"/>
    <mergeCell ref="U233:X233"/>
    <mergeCell ref="Y233:AB233"/>
    <mergeCell ref="K234:L234"/>
    <mergeCell ref="M234:N234"/>
    <mergeCell ref="O234:P234"/>
    <mergeCell ref="Q234:R234"/>
    <mergeCell ref="Y234:AB234"/>
  </mergeCells>
  <conditionalFormatting sqref="C214:J243">
    <cfRule type="expression" dxfId="1" priority="1">
      <formula>$C$214&lt;&gt;""</formula>
    </cfRule>
  </conditionalFormatting>
  <conditionalFormatting sqref="K214:L243">
    <cfRule type="expression" dxfId="1" priority="2">
      <formula>$K$214&lt;&gt;""</formula>
    </cfRule>
  </conditionalFormatting>
  <conditionalFormatting sqref="M214:N243">
    <cfRule type="expression" dxfId="1" priority="3">
      <formula>$M$214&lt;&gt;""</formula>
    </cfRule>
  </conditionalFormatting>
  <conditionalFormatting sqref="O214:P243">
    <cfRule type="expression" dxfId="1" priority="4">
      <formula>$O$214&lt;&gt;""</formula>
    </cfRule>
  </conditionalFormatting>
  <conditionalFormatting sqref="Q214:R243">
    <cfRule type="expression" dxfId="1" priority="5">
      <formula>$Q$214&lt;&gt;""</formula>
    </cfRule>
  </conditionalFormatting>
  <conditionalFormatting sqref="S214:T243">
    <cfRule type="expression" dxfId="1" priority="6">
      <formula>$S$214&lt;&gt;""</formula>
    </cfRule>
  </conditionalFormatting>
  <conditionalFormatting sqref="U214:X243">
    <cfRule type="expression" dxfId="1" priority="7">
      <formula>$U$214&lt;&gt;""</formula>
    </cfRule>
  </conditionalFormatting>
  <conditionalFormatting sqref="Y214:AB243">
    <cfRule type="expression" dxfId="1" priority="8">
      <formula>$Y$214&lt;&gt;""</formula>
    </cfRule>
  </conditionalFormatting>
  <conditionalFormatting sqref="Z36 Z38">
    <cfRule type="cellIs" dxfId="1" priority="9" operator="greaterThan">
      <formula>0</formula>
    </cfRule>
  </conditionalFormatting>
  <conditionalFormatting sqref="G209 N43:AA57 N164:AA190 N251:AA295 N297:AA332 N338:AA343 Z29:AA32 Z33 Z40">
    <cfRule type="cellIs" dxfId="1" priority="10" operator="greaterThan">
      <formula>0</formula>
    </cfRule>
  </conditionalFormatting>
  <dataValidations>
    <dataValidation type="list" allowBlank="1" showErrorMessage="1" sqref="R67:R84 R94:R108 R112:R126 R130:R136 R145:R151 R153:R159">
      <formula1>'Variables (Hidden)'!$B$34:$B$36</formula1>
    </dataValidation>
    <dataValidation type="list" allowBlank="1" showErrorMessage="1" sqref="K214:K243 N297">
      <formula1>'Variables (Hidden)'!$B$29:$B$30</formula1>
    </dataValidation>
    <dataValidation type="decimal" operator="lessThanOrEqual" allowBlank="1" showErrorMessage="1" sqref="Z40">
      <formula1>Z31</formula1>
    </dataValidation>
    <dataValidation type="decimal" operator="lessThanOrEqual" allowBlank="1" showErrorMessage="1" sqref="Z31 Z33 Z38">
      <formula1>Z29</formula1>
    </dataValidation>
    <dataValidation type="decimal" operator="greaterThan" allowBlank="1" showInputMessage="1" showErrorMessage="1" prompt="Please enter a whole number." sqref="M214:M243 O214:O243 Q214:Q243 S214:S243 U214:U243 Y214:Y243">
      <formula1>-1.0</formula1>
    </dataValidation>
    <dataValidation type="decimal" operator="greaterThan" allowBlank="1" showErrorMessage="1" sqref="Z29 Z36">
      <formula1>-1.0</formula1>
    </dataValidation>
  </dataValidations>
  <printOptions/>
  <pageMargins bottom="0.75" footer="0.0" header="0.0" left="0.7" right="0.7" top="0.75"/>
  <pageSetup scale="60"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sheetViews>
  <sheetFormatPr customHeight="1" defaultColWidth="14.43" defaultRowHeight="15.0"/>
  <cols>
    <col customWidth="1" min="1" max="45"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54"/>
      <c r="AC2" s="1"/>
      <c r="AD2" s="1"/>
      <c r="AE2" s="1"/>
      <c r="AF2" s="1"/>
      <c r="AG2" s="1"/>
      <c r="AH2" s="1"/>
      <c r="AI2" s="1"/>
      <c r="AJ2" s="1"/>
      <c r="AK2" s="1"/>
      <c r="AL2" s="1"/>
      <c r="AM2" s="1"/>
      <c r="AN2" s="1"/>
      <c r="AO2" s="1"/>
      <c r="AP2" s="1"/>
      <c r="AQ2" s="1"/>
      <c r="AR2" s="1"/>
      <c r="AS2" s="1"/>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
      <c r="AD3" s="180"/>
      <c r="AE3" s="180"/>
      <c r="AF3" s="180"/>
      <c r="AG3" s="180"/>
      <c r="AH3" s="180"/>
      <c r="AI3" s="180"/>
      <c r="AJ3" s="180"/>
      <c r="AK3" s="180"/>
      <c r="AL3" s="180"/>
      <c r="AM3" s="180"/>
      <c r="AN3" s="180"/>
      <c r="AO3" s="180"/>
      <c r="AP3" s="180"/>
      <c r="AQ3" s="180"/>
      <c r="AR3" s="180"/>
      <c r="AS3" s="180"/>
    </row>
    <row r="4" ht="14.25" customHeight="1">
      <c r="A4" s="1"/>
      <c r="B4" s="12"/>
      <c r="AB4" s="56"/>
      <c r="AC4" s="1"/>
      <c r="AD4" s="180"/>
      <c r="AE4" s="180"/>
      <c r="AF4" s="180"/>
      <c r="AG4" s="180"/>
      <c r="AH4" s="180"/>
      <c r="AI4" s="180"/>
      <c r="AJ4" s="180"/>
      <c r="AK4" s="180"/>
      <c r="AL4" s="180"/>
      <c r="AM4" s="180"/>
      <c r="AN4" s="180"/>
      <c r="AO4" s="180"/>
      <c r="AP4" s="180"/>
      <c r="AQ4" s="180"/>
      <c r="AR4" s="180"/>
      <c r="AS4" s="180"/>
    </row>
    <row r="5" ht="14.25" customHeight="1">
      <c r="A5" s="1"/>
      <c r="B5" s="12"/>
      <c r="AB5" s="56"/>
      <c r="AC5" s="1"/>
      <c r="AD5" s="180"/>
      <c r="AE5" s="180"/>
      <c r="AF5" s="180"/>
      <c r="AG5" s="180"/>
      <c r="AH5" s="180"/>
      <c r="AI5" s="180"/>
      <c r="AJ5" s="180"/>
      <c r="AK5" s="180"/>
      <c r="AL5" s="180"/>
      <c r="AM5" s="180"/>
      <c r="AN5" s="180"/>
      <c r="AO5" s="180"/>
      <c r="AP5" s="180"/>
      <c r="AQ5" s="180"/>
      <c r="AR5" s="180"/>
      <c r="AS5" s="180"/>
    </row>
    <row r="6" ht="14.25" customHeight="1">
      <c r="A6" s="1"/>
      <c r="B6" s="12"/>
      <c r="AB6" s="56"/>
      <c r="AC6" s="1"/>
      <c r="AD6" s="180"/>
      <c r="AE6" s="180"/>
      <c r="AF6" s="180"/>
      <c r="AG6" s="180"/>
      <c r="AH6" s="180"/>
      <c r="AI6" s="180"/>
      <c r="AJ6" s="180"/>
      <c r="AK6" s="180"/>
      <c r="AL6" s="180"/>
      <c r="AM6" s="180"/>
      <c r="AN6" s="180"/>
      <c r="AO6" s="180"/>
      <c r="AP6" s="180"/>
      <c r="AQ6" s="180"/>
      <c r="AR6" s="180"/>
      <c r="AS6" s="180"/>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
      <c r="AD7" s="180"/>
      <c r="AE7" s="180"/>
      <c r="AF7" s="180"/>
      <c r="AG7" s="180"/>
      <c r="AH7" s="180"/>
      <c r="AI7" s="180"/>
      <c r="AJ7" s="180"/>
      <c r="AK7" s="180"/>
      <c r="AL7" s="180"/>
      <c r="AM7" s="180"/>
      <c r="AN7" s="180"/>
      <c r="AO7" s="180"/>
      <c r="AP7" s="180"/>
      <c r="AQ7" s="180"/>
      <c r="AR7" s="180"/>
      <c r="AS7" s="180"/>
    </row>
    <row r="8" ht="14.25" customHeight="1">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row>
    <row r="9" ht="14.25" customHeight="1">
      <c r="A9" s="180"/>
      <c r="B9" s="45" t="s">
        <v>506</v>
      </c>
      <c r="C9" s="3"/>
      <c r="D9" s="3"/>
      <c r="E9" s="3"/>
      <c r="F9" s="3"/>
      <c r="G9" s="3"/>
      <c r="H9" s="3"/>
      <c r="I9" s="3"/>
      <c r="J9" s="3"/>
      <c r="K9" s="3"/>
      <c r="L9" s="3"/>
      <c r="M9" s="3"/>
      <c r="N9" s="3"/>
      <c r="O9" s="3"/>
      <c r="P9" s="3"/>
      <c r="Q9" s="3"/>
      <c r="R9" s="3"/>
      <c r="S9" s="3"/>
      <c r="T9" s="3"/>
      <c r="U9" s="3"/>
      <c r="V9" s="3"/>
      <c r="W9" s="3"/>
      <c r="X9" s="3"/>
      <c r="Y9" s="3"/>
      <c r="Z9" s="3"/>
      <c r="AA9" s="3"/>
      <c r="AB9" s="54"/>
      <c r="AC9" s="1"/>
      <c r="AD9" s="1"/>
      <c r="AE9" s="1"/>
      <c r="AF9" s="1"/>
      <c r="AG9" s="1"/>
      <c r="AH9" s="1"/>
      <c r="AI9" s="1"/>
      <c r="AJ9" s="1"/>
      <c r="AK9" s="1"/>
      <c r="AL9" s="1"/>
      <c r="AM9" s="1"/>
      <c r="AN9" s="1"/>
      <c r="AO9" s="1"/>
      <c r="AP9" s="1"/>
      <c r="AQ9" s="1"/>
      <c r="AR9" s="1"/>
      <c r="AS9" s="1"/>
    </row>
    <row r="10" ht="14.25" customHeight="1">
      <c r="A10" s="180"/>
      <c r="B10" s="10"/>
      <c r="C10" s="370" t="s">
        <v>507</v>
      </c>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1"/>
      <c r="AC10" s="1"/>
      <c r="AD10" s="1"/>
      <c r="AE10" s="1"/>
      <c r="AF10" s="1"/>
      <c r="AG10" s="1"/>
      <c r="AH10" s="1"/>
      <c r="AI10" s="1"/>
      <c r="AJ10" s="1"/>
      <c r="AK10" s="1"/>
      <c r="AL10" s="1"/>
      <c r="AM10" s="1"/>
      <c r="AN10" s="1"/>
      <c r="AO10" s="1"/>
      <c r="AP10" s="1"/>
      <c r="AQ10" s="1"/>
      <c r="AR10" s="1"/>
      <c r="AS10" s="1"/>
    </row>
    <row r="11" ht="14.25" customHeight="1">
      <c r="A11" s="180"/>
      <c r="B11" s="64"/>
      <c r="C11" s="285" t="s">
        <v>508</v>
      </c>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54"/>
      <c r="AB11" s="66"/>
      <c r="AC11" s="1"/>
      <c r="AD11" s="1"/>
      <c r="AE11" s="1"/>
      <c r="AF11" s="1"/>
      <c r="AG11" s="1"/>
      <c r="AH11" s="1"/>
      <c r="AI11" s="1"/>
      <c r="AJ11" s="1"/>
      <c r="AK11" s="1"/>
      <c r="AL11" s="1"/>
      <c r="AM11" s="1"/>
      <c r="AN11" s="1"/>
      <c r="AO11" s="1"/>
      <c r="AP11" s="1"/>
      <c r="AQ11" s="1"/>
      <c r="AR11" s="1"/>
      <c r="AS11" s="1"/>
    </row>
    <row r="12" ht="14.25" customHeight="1">
      <c r="A12" s="180"/>
      <c r="B12" s="64"/>
      <c r="C12" s="65"/>
      <c r="AA12" s="13"/>
      <c r="AB12" s="66"/>
      <c r="AC12" s="1"/>
      <c r="AD12" s="1"/>
      <c r="AE12" s="1"/>
      <c r="AF12" s="1"/>
      <c r="AG12" s="1"/>
      <c r="AH12" s="1"/>
      <c r="AI12" s="1"/>
      <c r="AJ12" s="1"/>
      <c r="AK12" s="1"/>
      <c r="AL12" s="1"/>
      <c r="AM12" s="1"/>
      <c r="AN12" s="1"/>
      <c r="AO12" s="1"/>
      <c r="AP12" s="1"/>
      <c r="AQ12" s="1"/>
      <c r="AR12" s="1"/>
      <c r="AS12" s="1"/>
    </row>
    <row r="13" ht="14.25" customHeight="1">
      <c r="A13" s="180"/>
      <c r="B13" s="64"/>
      <c r="C13" s="65"/>
      <c r="AA13" s="13"/>
      <c r="AB13" s="66"/>
      <c r="AC13" s="1"/>
      <c r="AD13" s="1"/>
      <c r="AE13" s="1"/>
      <c r="AF13" s="1"/>
      <c r="AG13" s="1"/>
      <c r="AH13" s="1"/>
      <c r="AI13" s="1"/>
      <c r="AJ13" s="1"/>
      <c r="AK13" s="1"/>
      <c r="AL13" s="1"/>
      <c r="AM13" s="1"/>
      <c r="AN13" s="1"/>
      <c r="AO13" s="1"/>
      <c r="AP13" s="1"/>
      <c r="AQ13" s="1"/>
      <c r="AR13" s="1"/>
      <c r="AS13" s="1"/>
    </row>
    <row r="14" ht="14.25" customHeight="1">
      <c r="A14" s="180"/>
      <c r="B14" s="64"/>
      <c r="C14" s="286"/>
      <c r="D14" s="35"/>
      <c r="E14" s="35"/>
      <c r="F14" s="35"/>
      <c r="G14" s="35"/>
      <c r="H14" s="35"/>
      <c r="I14" s="35"/>
      <c r="J14" s="35"/>
      <c r="K14" s="35"/>
      <c r="L14" s="35"/>
      <c r="M14" s="35"/>
      <c r="N14" s="35"/>
      <c r="O14" s="35"/>
      <c r="P14" s="35"/>
      <c r="Q14" s="35"/>
      <c r="R14" s="35"/>
      <c r="S14" s="35"/>
      <c r="T14" s="35"/>
      <c r="U14" s="35"/>
      <c r="V14" s="35"/>
      <c r="W14" s="35"/>
      <c r="X14" s="35"/>
      <c r="Y14" s="35"/>
      <c r="Z14" s="35"/>
      <c r="AA14" s="36"/>
      <c r="AB14" s="66"/>
      <c r="AC14" s="1"/>
      <c r="AD14" s="1"/>
      <c r="AE14" s="1"/>
      <c r="AF14" s="1"/>
      <c r="AG14" s="1"/>
      <c r="AH14" s="1"/>
      <c r="AI14" s="1"/>
      <c r="AJ14" s="1"/>
      <c r="AK14" s="1"/>
      <c r="AL14" s="1"/>
      <c r="AM14" s="1"/>
      <c r="AN14" s="1"/>
      <c r="AO14" s="1"/>
      <c r="AP14" s="1"/>
      <c r="AQ14" s="1"/>
      <c r="AR14" s="1"/>
      <c r="AS14" s="1"/>
    </row>
    <row r="15" ht="14.25" customHeight="1">
      <c r="A15" s="180"/>
      <c r="B15" s="37"/>
      <c r="C15" s="30"/>
      <c r="D15" s="1" t="s">
        <v>509</v>
      </c>
      <c r="E15" s="30"/>
      <c r="F15" s="30"/>
      <c r="G15" s="30"/>
      <c r="H15" s="30"/>
      <c r="I15" s="30"/>
      <c r="J15" s="30"/>
      <c r="K15" s="30"/>
      <c r="L15" s="30"/>
      <c r="M15" s="30"/>
      <c r="N15" s="30"/>
      <c r="O15" s="30"/>
      <c r="P15" s="30"/>
      <c r="Q15" s="30"/>
      <c r="R15" s="30"/>
      <c r="S15" s="30"/>
      <c r="T15" s="30"/>
      <c r="U15" s="30"/>
      <c r="V15" s="30"/>
      <c r="W15" s="30"/>
      <c r="X15" s="30"/>
      <c r="Y15" s="30"/>
      <c r="Z15" s="30"/>
      <c r="AA15" s="30"/>
      <c r="AB15" s="66"/>
      <c r="AC15" s="1"/>
      <c r="AD15" s="1"/>
      <c r="AE15" s="1"/>
      <c r="AF15" s="1"/>
      <c r="AG15" s="1"/>
      <c r="AH15" s="1"/>
      <c r="AI15" s="1"/>
      <c r="AJ15" s="1"/>
      <c r="AK15" s="1"/>
      <c r="AL15" s="1"/>
      <c r="AM15" s="1"/>
      <c r="AN15" s="1"/>
      <c r="AO15" s="1"/>
      <c r="AP15" s="1"/>
      <c r="AQ15" s="1"/>
      <c r="AR15" s="1"/>
      <c r="AS15" s="1"/>
    </row>
    <row r="16" ht="14.25" customHeight="1">
      <c r="A16" s="180"/>
      <c r="B16" s="37"/>
      <c r="C16" s="30"/>
      <c r="D16" s="1" t="s">
        <v>510</v>
      </c>
      <c r="E16" s="30"/>
      <c r="F16" s="30"/>
      <c r="G16" s="30"/>
      <c r="H16" s="30"/>
      <c r="I16" s="30"/>
      <c r="J16" s="30"/>
      <c r="K16" s="30"/>
      <c r="L16" s="30"/>
      <c r="M16" s="30"/>
      <c r="N16" s="30"/>
      <c r="O16" s="30"/>
      <c r="P16" s="30"/>
      <c r="Q16" s="30"/>
      <c r="R16" s="30"/>
      <c r="S16" s="30"/>
      <c r="T16" s="30"/>
      <c r="U16" s="30"/>
      <c r="V16" s="30"/>
      <c r="W16" s="30"/>
      <c r="X16" s="30"/>
      <c r="Y16" s="30"/>
      <c r="Z16" s="30"/>
      <c r="AA16" s="30"/>
      <c r="AB16" s="66"/>
      <c r="AC16" s="1"/>
      <c r="AD16" s="1"/>
      <c r="AE16" s="1"/>
      <c r="AF16" s="1"/>
      <c r="AG16" s="1"/>
      <c r="AH16" s="1"/>
      <c r="AI16" s="1"/>
      <c r="AJ16" s="1"/>
      <c r="AK16" s="1"/>
      <c r="AL16" s="1"/>
      <c r="AM16" s="1"/>
      <c r="AN16" s="1"/>
      <c r="AO16" s="1"/>
      <c r="AP16" s="1"/>
      <c r="AQ16" s="1"/>
      <c r="AR16" s="1"/>
      <c r="AS16" s="1"/>
    </row>
    <row r="17" ht="14.25" customHeight="1">
      <c r="A17" s="180"/>
      <c r="B17" s="37"/>
      <c r="C17" s="30"/>
      <c r="D17" s="1" t="s">
        <v>511</v>
      </c>
      <c r="E17" s="30"/>
      <c r="F17" s="30"/>
      <c r="G17" s="30"/>
      <c r="H17" s="30"/>
      <c r="I17" s="30"/>
      <c r="J17" s="30"/>
      <c r="K17" s="30"/>
      <c r="L17" s="30"/>
      <c r="M17" s="30"/>
      <c r="N17" s="30"/>
      <c r="O17" s="30"/>
      <c r="P17" s="30"/>
      <c r="Q17" s="30"/>
      <c r="R17" s="30"/>
      <c r="S17" s="30"/>
      <c r="T17" s="30"/>
      <c r="U17" s="30"/>
      <c r="V17" s="30"/>
      <c r="W17" s="30"/>
      <c r="X17" s="30"/>
      <c r="Y17" s="30"/>
      <c r="Z17" s="30"/>
      <c r="AA17" s="30"/>
      <c r="AB17" s="66"/>
      <c r="AC17" s="1"/>
      <c r="AD17" s="1"/>
      <c r="AE17" s="1"/>
      <c r="AF17" s="1"/>
      <c r="AG17" s="1"/>
      <c r="AH17" s="1"/>
      <c r="AI17" s="1"/>
      <c r="AJ17" s="1"/>
      <c r="AK17" s="1"/>
      <c r="AL17" s="1"/>
      <c r="AM17" s="1"/>
      <c r="AN17" s="1"/>
      <c r="AO17" s="1"/>
      <c r="AP17" s="1"/>
      <c r="AQ17" s="1"/>
      <c r="AR17" s="1"/>
      <c r="AS17" s="1"/>
    </row>
    <row r="18" ht="14.25" customHeight="1">
      <c r="A18" s="180"/>
      <c r="B18" s="37"/>
      <c r="C18" s="30"/>
      <c r="D18" s="1" t="s">
        <v>512</v>
      </c>
      <c r="E18" s="30"/>
      <c r="F18" s="30"/>
      <c r="G18" s="30"/>
      <c r="H18" s="30"/>
      <c r="I18" s="30"/>
      <c r="J18" s="30"/>
      <c r="K18" s="30"/>
      <c r="L18" s="30"/>
      <c r="M18" s="30"/>
      <c r="N18" s="30"/>
      <c r="O18" s="30"/>
      <c r="P18" s="30"/>
      <c r="Q18" s="30"/>
      <c r="R18" s="30"/>
      <c r="S18" s="30"/>
      <c r="T18" s="30"/>
      <c r="U18" s="30"/>
      <c r="V18" s="30"/>
      <c r="W18" s="30"/>
      <c r="X18" s="30"/>
      <c r="Y18" s="30"/>
      <c r="Z18" s="30"/>
      <c r="AA18" s="30"/>
      <c r="AB18" s="66"/>
      <c r="AC18" s="1"/>
      <c r="AD18" s="1"/>
      <c r="AE18" s="1"/>
      <c r="AF18" s="1"/>
      <c r="AG18" s="1"/>
      <c r="AH18" s="1"/>
      <c r="AI18" s="1"/>
      <c r="AJ18" s="1"/>
      <c r="AK18" s="1"/>
      <c r="AL18" s="1"/>
      <c r="AM18" s="1"/>
      <c r="AN18" s="1"/>
      <c r="AO18" s="1"/>
      <c r="AP18" s="1"/>
      <c r="AQ18" s="1"/>
      <c r="AR18" s="1"/>
      <c r="AS18" s="1"/>
    </row>
    <row r="19" ht="14.25" customHeight="1">
      <c r="A19" s="180"/>
      <c r="B19" s="372"/>
      <c r="C19" s="373"/>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6"/>
      <c r="AB19" s="374"/>
      <c r="AC19" s="1"/>
      <c r="AD19" s="1"/>
      <c r="AE19" s="1"/>
      <c r="AF19" s="1"/>
      <c r="AG19" s="1"/>
      <c r="AH19" s="1"/>
      <c r="AI19" s="1"/>
      <c r="AJ19" s="1"/>
      <c r="AK19" s="1"/>
      <c r="AL19" s="1"/>
      <c r="AM19" s="1"/>
      <c r="AN19" s="1"/>
      <c r="AO19" s="1"/>
      <c r="AP19" s="1"/>
      <c r="AQ19" s="1"/>
      <c r="AR19" s="1"/>
      <c r="AS19" s="1"/>
    </row>
    <row r="20" ht="14.25" customHeight="1">
      <c r="A20" s="180"/>
      <c r="B20" s="37"/>
      <c r="C20" s="375" t="s">
        <v>513</v>
      </c>
      <c r="D20" s="8"/>
      <c r="E20" s="8"/>
      <c r="F20" s="8"/>
      <c r="G20" s="8"/>
      <c r="H20" s="8"/>
      <c r="I20" s="8"/>
      <c r="J20" s="8"/>
      <c r="K20" s="8"/>
      <c r="L20" s="8"/>
      <c r="M20" s="8"/>
      <c r="N20" s="8"/>
      <c r="O20" s="8"/>
      <c r="P20" s="8"/>
      <c r="Q20" s="8"/>
      <c r="R20" s="8"/>
      <c r="S20" s="8"/>
      <c r="T20" s="8"/>
      <c r="U20" s="8"/>
      <c r="V20" s="8"/>
      <c r="W20" s="8"/>
      <c r="X20" s="8"/>
      <c r="Y20" s="8"/>
      <c r="Z20" s="8"/>
      <c r="AA20" s="55"/>
      <c r="AB20" s="39"/>
      <c r="AC20" s="1"/>
      <c r="AD20" s="1"/>
      <c r="AE20" s="1"/>
      <c r="AF20" s="1"/>
      <c r="AG20" s="1"/>
      <c r="AH20" s="1"/>
      <c r="AI20" s="1"/>
      <c r="AJ20" s="1"/>
      <c r="AK20" s="1"/>
      <c r="AL20" s="1"/>
      <c r="AM20" s="1"/>
      <c r="AN20" s="1"/>
      <c r="AO20" s="1"/>
      <c r="AP20" s="1"/>
      <c r="AQ20" s="1"/>
      <c r="AR20" s="1"/>
      <c r="AS20" s="1"/>
    </row>
    <row r="21" ht="14.25" customHeight="1">
      <c r="A21" s="180"/>
      <c r="B21" s="37"/>
      <c r="C21" s="12"/>
      <c r="AA21" s="56"/>
      <c r="AB21" s="39"/>
      <c r="AC21" s="1"/>
      <c r="AD21" s="1"/>
      <c r="AE21" s="1"/>
      <c r="AF21" s="1"/>
      <c r="AG21" s="1"/>
      <c r="AH21" s="1"/>
      <c r="AI21" s="1"/>
      <c r="AJ21" s="1"/>
      <c r="AK21" s="1"/>
      <c r="AL21" s="1"/>
      <c r="AM21" s="1"/>
      <c r="AN21" s="1"/>
      <c r="AO21" s="1"/>
      <c r="AP21" s="1"/>
      <c r="AQ21" s="1"/>
      <c r="AR21" s="1"/>
      <c r="AS21" s="1"/>
    </row>
    <row r="22" ht="14.25" customHeight="1">
      <c r="A22" s="180"/>
      <c r="B22" s="37"/>
      <c r="C22" s="12"/>
      <c r="AA22" s="56"/>
      <c r="AB22" s="39"/>
      <c r="AC22" s="1"/>
      <c r="AD22" s="1"/>
      <c r="AE22" s="1"/>
      <c r="AF22" s="1"/>
      <c r="AG22" s="1"/>
      <c r="AH22" s="1"/>
      <c r="AI22" s="1"/>
      <c r="AJ22" s="1"/>
      <c r="AK22" s="1"/>
      <c r="AL22" s="1"/>
      <c r="AM22" s="1"/>
      <c r="AN22" s="1"/>
      <c r="AO22" s="1"/>
      <c r="AP22" s="1"/>
      <c r="AQ22" s="1"/>
      <c r="AR22" s="1"/>
      <c r="AS22" s="1"/>
    </row>
    <row r="23" ht="14.25" customHeight="1">
      <c r="A23" s="180"/>
      <c r="B23" s="37"/>
      <c r="C23" s="14"/>
      <c r="D23" s="15"/>
      <c r="E23" s="15"/>
      <c r="F23" s="15"/>
      <c r="G23" s="15"/>
      <c r="H23" s="15"/>
      <c r="I23" s="15"/>
      <c r="J23" s="15"/>
      <c r="K23" s="15"/>
      <c r="L23" s="15"/>
      <c r="M23" s="15"/>
      <c r="N23" s="15"/>
      <c r="O23" s="15"/>
      <c r="P23" s="15"/>
      <c r="Q23" s="15"/>
      <c r="R23" s="15"/>
      <c r="S23" s="15"/>
      <c r="T23" s="15"/>
      <c r="U23" s="15"/>
      <c r="V23" s="15"/>
      <c r="W23" s="15"/>
      <c r="X23" s="15"/>
      <c r="Y23" s="15"/>
      <c r="Z23" s="15"/>
      <c r="AA23" s="57"/>
      <c r="AB23" s="39"/>
      <c r="AC23" s="1"/>
      <c r="AD23" s="1"/>
      <c r="AE23" s="1"/>
      <c r="AF23" s="1"/>
      <c r="AG23" s="1"/>
      <c r="AH23" s="1"/>
      <c r="AI23" s="1"/>
      <c r="AJ23" s="1"/>
      <c r="AK23" s="1"/>
      <c r="AL23" s="1"/>
      <c r="AM23" s="1"/>
      <c r="AN23" s="1"/>
      <c r="AO23" s="1"/>
      <c r="AP23" s="1"/>
      <c r="AQ23" s="1"/>
      <c r="AR23" s="1"/>
      <c r="AS23" s="1"/>
    </row>
    <row r="24" ht="14.25" customHeight="1">
      <c r="A24" s="180"/>
      <c r="B24" s="40"/>
      <c r="C24" s="181" t="s">
        <v>178</v>
      </c>
      <c r="D24" s="3"/>
      <c r="E24" s="3"/>
      <c r="F24" s="3"/>
      <c r="G24" s="3"/>
      <c r="H24" s="3"/>
      <c r="I24" s="3"/>
      <c r="J24" s="3"/>
      <c r="K24" s="3"/>
      <c r="L24" s="3"/>
      <c r="M24" s="3"/>
      <c r="N24" s="3"/>
      <c r="O24" s="4"/>
      <c r="P24" s="376" t="s">
        <v>514</v>
      </c>
      <c r="Q24" s="3"/>
      <c r="R24" s="3"/>
      <c r="S24" s="3"/>
      <c r="T24" s="3"/>
      <c r="U24" s="4"/>
      <c r="V24" s="183" t="s">
        <v>515</v>
      </c>
      <c r="W24" s="3"/>
      <c r="X24" s="3"/>
      <c r="Y24" s="3"/>
      <c r="Z24" s="3"/>
      <c r="AA24" s="54"/>
      <c r="AB24" s="41"/>
      <c r="AC24" s="1"/>
      <c r="AD24" s="1"/>
      <c r="AE24" s="1"/>
      <c r="AF24" s="1"/>
      <c r="AG24" s="1"/>
      <c r="AH24" s="1"/>
      <c r="AI24" s="1"/>
      <c r="AJ24" s="1"/>
      <c r="AK24" s="1"/>
      <c r="AL24" s="1"/>
      <c r="AM24" s="1"/>
      <c r="AN24" s="1"/>
      <c r="AO24" s="1"/>
      <c r="AP24" s="1"/>
      <c r="AQ24" s="1"/>
      <c r="AR24" s="1"/>
      <c r="AS24" s="1"/>
    </row>
    <row r="25" ht="14.25" customHeight="1">
      <c r="A25" s="180"/>
      <c r="B25" s="40"/>
      <c r="C25" s="377" t="s">
        <v>193</v>
      </c>
      <c r="D25" s="73"/>
      <c r="E25" s="73"/>
      <c r="F25" s="73"/>
      <c r="G25" s="73"/>
      <c r="H25" s="73"/>
      <c r="I25" s="73"/>
      <c r="J25" s="73"/>
      <c r="K25" s="73"/>
      <c r="L25" s="73"/>
      <c r="M25" s="73"/>
      <c r="N25" s="73"/>
      <c r="O25" s="115"/>
      <c r="P25" s="378" t="s">
        <v>52</v>
      </c>
      <c r="Q25" s="159"/>
      <c r="R25" s="159"/>
      <c r="S25" s="159"/>
      <c r="T25" s="159"/>
      <c r="U25" s="193"/>
      <c r="V25" s="194" t="s">
        <v>52</v>
      </c>
      <c r="W25" s="159"/>
      <c r="X25" s="159"/>
      <c r="Y25" s="159"/>
      <c r="Z25" s="159"/>
      <c r="AA25" s="195"/>
      <c r="AB25" s="41"/>
      <c r="AC25" s="1"/>
      <c r="AD25" s="1"/>
      <c r="AE25" s="1"/>
      <c r="AF25" s="1"/>
      <c r="AG25" s="1"/>
      <c r="AH25" s="1"/>
      <c r="AI25" s="1"/>
      <c r="AJ25" s="1"/>
      <c r="AK25" s="1"/>
      <c r="AL25" s="1"/>
      <c r="AM25" s="1"/>
      <c r="AN25" s="1"/>
      <c r="AO25" s="1"/>
      <c r="AP25" s="1"/>
      <c r="AQ25" s="1"/>
      <c r="AR25" s="1"/>
      <c r="AS25" s="1"/>
    </row>
    <row r="26" ht="14.25" customHeight="1">
      <c r="A26" s="180"/>
      <c r="B26" s="40"/>
      <c r="C26" s="379" t="s">
        <v>516</v>
      </c>
      <c r="D26" s="78"/>
      <c r="E26" s="78"/>
      <c r="F26" s="78"/>
      <c r="G26" s="78"/>
      <c r="H26" s="78"/>
      <c r="I26" s="78"/>
      <c r="J26" s="78"/>
      <c r="K26" s="78"/>
      <c r="L26" s="78"/>
      <c r="M26" s="78"/>
      <c r="N26" s="78"/>
      <c r="O26" s="118"/>
      <c r="P26" s="380" t="s">
        <v>52</v>
      </c>
      <c r="Q26" s="78"/>
      <c r="R26" s="78"/>
      <c r="S26" s="78"/>
      <c r="T26" s="78"/>
      <c r="U26" s="118"/>
      <c r="V26" s="188" t="s">
        <v>52</v>
      </c>
      <c r="W26" s="78"/>
      <c r="X26" s="78"/>
      <c r="Y26" s="78"/>
      <c r="Z26" s="78"/>
      <c r="AA26" s="81"/>
      <c r="AB26" s="41"/>
      <c r="AC26" s="1"/>
      <c r="AD26" s="1"/>
      <c r="AE26" s="1"/>
      <c r="AF26" s="1"/>
      <c r="AG26" s="1"/>
      <c r="AH26" s="1"/>
      <c r="AI26" s="1"/>
      <c r="AJ26" s="1"/>
      <c r="AK26" s="1"/>
      <c r="AL26" s="1"/>
      <c r="AM26" s="1"/>
      <c r="AN26" s="1"/>
      <c r="AO26" s="1"/>
      <c r="AP26" s="1"/>
      <c r="AQ26" s="1"/>
      <c r="AR26" s="1"/>
      <c r="AS26" s="1"/>
    </row>
    <row r="27" ht="14.25" customHeight="1">
      <c r="A27" s="180"/>
      <c r="B27" s="40"/>
      <c r="C27" s="379" t="s">
        <v>517</v>
      </c>
      <c r="D27" s="78"/>
      <c r="E27" s="78"/>
      <c r="F27" s="78"/>
      <c r="G27" s="78"/>
      <c r="H27" s="78"/>
      <c r="I27" s="78"/>
      <c r="J27" s="78"/>
      <c r="K27" s="78"/>
      <c r="L27" s="78"/>
      <c r="M27" s="78"/>
      <c r="N27" s="78"/>
      <c r="O27" s="118"/>
      <c r="P27" s="380" t="s">
        <v>52</v>
      </c>
      <c r="Q27" s="78"/>
      <c r="R27" s="78"/>
      <c r="S27" s="78"/>
      <c r="T27" s="78"/>
      <c r="U27" s="118"/>
      <c r="V27" s="188" t="s">
        <v>361</v>
      </c>
      <c r="W27" s="78"/>
      <c r="X27" s="78"/>
      <c r="Y27" s="78"/>
      <c r="Z27" s="78"/>
      <c r="AA27" s="81"/>
      <c r="AB27" s="41"/>
      <c r="AC27" s="1"/>
      <c r="AD27" s="1"/>
      <c r="AE27" s="1"/>
      <c r="AF27" s="1"/>
      <c r="AG27" s="1"/>
      <c r="AH27" s="1"/>
      <c r="AI27" s="1"/>
      <c r="AJ27" s="1"/>
      <c r="AK27" s="1"/>
      <c r="AL27" s="1"/>
      <c r="AM27" s="1"/>
      <c r="AN27" s="1"/>
      <c r="AO27" s="1"/>
      <c r="AP27" s="1"/>
      <c r="AQ27" s="1"/>
      <c r="AR27" s="1"/>
      <c r="AS27" s="1"/>
    </row>
    <row r="28" ht="14.25" customHeight="1">
      <c r="A28" s="180"/>
      <c r="B28" s="40"/>
      <c r="C28" s="379" t="s">
        <v>205</v>
      </c>
      <c r="D28" s="78"/>
      <c r="E28" s="78"/>
      <c r="F28" s="78"/>
      <c r="G28" s="78"/>
      <c r="H28" s="78"/>
      <c r="I28" s="78"/>
      <c r="J28" s="78"/>
      <c r="K28" s="78"/>
      <c r="L28" s="78"/>
      <c r="M28" s="78"/>
      <c r="N28" s="78"/>
      <c r="O28" s="118"/>
      <c r="P28" s="380" t="s">
        <v>52</v>
      </c>
      <c r="Q28" s="78"/>
      <c r="R28" s="78"/>
      <c r="S28" s="78"/>
      <c r="T28" s="78"/>
      <c r="U28" s="118"/>
      <c r="V28" s="188" t="s">
        <v>361</v>
      </c>
      <c r="W28" s="78"/>
      <c r="X28" s="78"/>
      <c r="Y28" s="78"/>
      <c r="Z28" s="78"/>
      <c r="AA28" s="81"/>
      <c r="AB28" s="41"/>
      <c r="AC28" s="1"/>
      <c r="AD28" s="1"/>
      <c r="AE28" s="1"/>
      <c r="AF28" s="1"/>
      <c r="AG28" s="1"/>
      <c r="AH28" s="1"/>
      <c r="AI28" s="1"/>
      <c r="AJ28" s="1"/>
      <c r="AK28" s="1"/>
      <c r="AL28" s="1"/>
      <c r="AM28" s="1"/>
      <c r="AN28" s="1"/>
      <c r="AO28" s="1"/>
      <c r="AP28" s="1"/>
      <c r="AQ28" s="1"/>
      <c r="AR28" s="1"/>
      <c r="AS28" s="1"/>
    </row>
    <row r="29" ht="14.25" customHeight="1">
      <c r="A29" s="180"/>
      <c r="B29" s="40"/>
      <c r="C29" s="379" t="s">
        <v>518</v>
      </c>
      <c r="D29" s="78"/>
      <c r="E29" s="78"/>
      <c r="F29" s="78"/>
      <c r="G29" s="78"/>
      <c r="H29" s="78"/>
      <c r="I29" s="78"/>
      <c r="J29" s="78"/>
      <c r="K29" s="78"/>
      <c r="L29" s="78"/>
      <c r="M29" s="78"/>
      <c r="N29" s="78"/>
      <c r="O29" s="118"/>
      <c r="P29" s="188" t="s">
        <v>52</v>
      </c>
      <c r="Q29" s="78"/>
      <c r="R29" s="78"/>
      <c r="S29" s="78"/>
      <c r="T29" s="78"/>
      <c r="U29" s="118"/>
      <c r="V29" s="188" t="s">
        <v>361</v>
      </c>
      <c r="W29" s="78"/>
      <c r="X29" s="78"/>
      <c r="Y29" s="78"/>
      <c r="Z29" s="78"/>
      <c r="AA29" s="81"/>
      <c r="AB29" s="41"/>
      <c r="AC29" s="1"/>
      <c r="AD29" s="1"/>
      <c r="AE29" s="1"/>
      <c r="AF29" s="1"/>
      <c r="AG29" s="1"/>
      <c r="AH29" s="1"/>
      <c r="AI29" s="1"/>
      <c r="AJ29" s="1"/>
      <c r="AK29" s="1"/>
      <c r="AL29" s="1"/>
      <c r="AM29" s="1"/>
      <c r="AN29" s="1"/>
      <c r="AO29" s="1"/>
      <c r="AP29" s="1"/>
      <c r="AQ29" s="1"/>
      <c r="AR29" s="1"/>
      <c r="AS29" s="1"/>
    </row>
    <row r="30" ht="14.25" customHeight="1">
      <c r="A30" s="180"/>
      <c r="B30" s="40"/>
      <c r="C30" s="379" t="s">
        <v>519</v>
      </c>
      <c r="D30" s="78"/>
      <c r="E30" s="78"/>
      <c r="F30" s="78"/>
      <c r="G30" s="78"/>
      <c r="H30" s="78"/>
      <c r="I30" s="78"/>
      <c r="J30" s="78"/>
      <c r="K30" s="78"/>
      <c r="L30" s="78"/>
      <c r="M30" s="78"/>
      <c r="N30" s="78"/>
      <c r="O30" s="118"/>
      <c r="P30" s="188" t="s">
        <v>52</v>
      </c>
      <c r="Q30" s="78"/>
      <c r="R30" s="78"/>
      <c r="S30" s="78"/>
      <c r="T30" s="78"/>
      <c r="U30" s="118"/>
      <c r="V30" s="188" t="s">
        <v>361</v>
      </c>
      <c r="W30" s="78"/>
      <c r="X30" s="78"/>
      <c r="Y30" s="78"/>
      <c r="Z30" s="78"/>
      <c r="AA30" s="81"/>
      <c r="AB30" s="41"/>
      <c r="AC30" s="1"/>
      <c r="AD30" s="1"/>
      <c r="AE30" s="1"/>
      <c r="AF30" s="1"/>
      <c r="AG30" s="1"/>
      <c r="AH30" s="1"/>
      <c r="AI30" s="1"/>
      <c r="AJ30" s="1"/>
      <c r="AK30" s="1"/>
      <c r="AL30" s="1"/>
      <c r="AM30" s="1"/>
      <c r="AN30" s="1"/>
      <c r="AO30" s="1"/>
      <c r="AP30" s="1"/>
      <c r="AQ30" s="1"/>
      <c r="AR30" s="1"/>
      <c r="AS30" s="1"/>
    </row>
    <row r="31" ht="14.25" customHeight="1">
      <c r="A31" s="180"/>
      <c r="B31" s="40"/>
      <c r="C31" s="379" t="s">
        <v>62</v>
      </c>
      <c r="D31" s="78"/>
      <c r="E31" s="78"/>
      <c r="F31" s="78"/>
      <c r="G31" s="78"/>
      <c r="H31" s="78"/>
      <c r="I31" s="78"/>
      <c r="J31" s="78"/>
      <c r="K31" s="78"/>
      <c r="L31" s="78"/>
      <c r="M31" s="78"/>
      <c r="N31" s="78"/>
      <c r="O31" s="118"/>
      <c r="P31" s="188" t="s">
        <v>52</v>
      </c>
      <c r="Q31" s="78"/>
      <c r="R31" s="78"/>
      <c r="S31" s="78"/>
      <c r="T31" s="78"/>
      <c r="U31" s="118"/>
      <c r="V31" s="188" t="s">
        <v>361</v>
      </c>
      <c r="W31" s="78"/>
      <c r="X31" s="78"/>
      <c r="Y31" s="78"/>
      <c r="Z31" s="78"/>
      <c r="AA31" s="81"/>
      <c r="AB31" s="41"/>
      <c r="AC31" s="1"/>
      <c r="AD31" s="1"/>
      <c r="AE31" s="1"/>
      <c r="AF31" s="1"/>
      <c r="AG31" s="1"/>
      <c r="AH31" s="1"/>
      <c r="AI31" s="1"/>
      <c r="AJ31" s="1"/>
      <c r="AK31" s="1"/>
      <c r="AL31" s="1"/>
      <c r="AM31" s="1"/>
      <c r="AN31" s="1"/>
      <c r="AO31" s="1"/>
      <c r="AP31" s="1"/>
      <c r="AQ31" s="1"/>
      <c r="AR31" s="1"/>
      <c r="AS31" s="1"/>
    </row>
    <row r="32" ht="14.25" customHeight="1">
      <c r="A32" s="180"/>
      <c r="B32" s="40"/>
      <c r="C32" s="379" t="s">
        <v>195</v>
      </c>
      <c r="D32" s="78"/>
      <c r="E32" s="78"/>
      <c r="F32" s="78"/>
      <c r="G32" s="78"/>
      <c r="H32" s="78"/>
      <c r="I32" s="78"/>
      <c r="J32" s="78"/>
      <c r="K32" s="78"/>
      <c r="L32" s="78"/>
      <c r="M32" s="78"/>
      <c r="N32" s="78"/>
      <c r="O32" s="118"/>
      <c r="P32" s="188" t="s">
        <v>52</v>
      </c>
      <c r="Q32" s="78"/>
      <c r="R32" s="78"/>
      <c r="S32" s="78"/>
      <c r="T32" s="78"/>
      <c r="U32" s="118"/>
      <c r="V32" s="188" t="s">
        <v>361</v>
      </c>
      <c r="W32" s="78"/>
      <c r="X32" s="78"/>
      <c r="Y32" s="78"/>
      <c r="Z32" s="78"/>
      <c r="AA32" s="81"/>
      <c r="AB32" s="41"/>
      <c r="AC32" s="1"/>
      <c r="AD32" s="1"/>
      <c r="AE32" s="1"/>
      <c r="AF32" s="1"/>
      <c r="AG32" s="1"/>
      <c r="AH32" s="1"/>
      <c r="AI32" s="1"/>
      <c r="AJ32" s="1"/>
      <c r="AK32" s="1"/>
      <c r="AL32" s="1"/>
      <c r="AM32" s="1"/>
      <c r="AN32" s="1"/>
      <c r="AO32" s="1"/>
      <c r="AP32" s="1"/>
      <c r="AQ32" s="1"/>
      <c r="AR32" s="1"/>
      <c r="AS32" s="1"/>
    </row>
    <row r="33" ht="14.25" customHeight="1">
      <c r="A33" s="180"/>
      <c r="B33" s="40"/>
      <c r="C33" s="379" t="s">
        <v>208</v>
      </c>
      <c r="D33" s="78"/>
      <c r="E33" s="78"/>
      <c r="F33" s="78"/>
      <c r="G33" s="78"/>
      <c r="H33" s="78"/>
      <c r="I33" s="78"/>
      <c r="J33" s="78"/>
      <c r="K33" s="78"/>
      <c r="L33" s="78"/>
      <c r="M33" s="78"/>
      <c r="N33" s="78"/>
      <c r="O33" s="118"/>
      <c r="P33" s="188" t="s">
        <v>52</v>
      </c>
      <c r="Q33" s="78"/>
      <c r="R33" s="78"/>
      <c r="S33" s="78"/>
      <c r="T33" s="78"/>
      <c r="U33" s="118"/>
      <c r="V33" s="188" t="s">
        <v>361</v>
      </c>
      <c r="W33" s="78"/>
      <c r="X33" s="78"/>
      <c r="Y33" s="78"/>
      <c r="Z33" s="78"/>
      <c r="AA33" s="81"/>
      <c r="AB33" s="41"/>
      <c r="AC33" s="1"/>
      <c r="AD33" s="1"/>
      <c r="AE33" s="1"/>
      <c r="AF33" s="1"/>
      <c r="AG33" s="1"/>
      <c r="AH33" s="1"/>
      <c r="AI33" s="1"/>
      <c r="AJ33" s="1"/>
      <c r="AK33" s="1"/>
      <c r="AL33" s="1"/>
      <c r="AM33" s="1"/>
      <c r="AN33" s="1"/>
      <c r="AO33" s="1"/>
      <c r="AP33" s="1"/>
      <c r="AQ33" s="1"/>
      <c r="AR33" s="1"/>
      <c r="AS33" s="1"/>
    </row>
    <row r="34" ht="14.25" customHeight="1">
      <c r="A34" s="180"/>
      <c r="B34" s="40"/>
      <c r="C34" s="379" t="s">
        <v>520</v>
      </c>
      <c r="D34" s="78"/>
      <c r="E34" s="78"/>
      <c r="F34" s="78"/>
      <c r="G34" s="78"/>
      <c r="H34" s="78"/>
      <c r="I34" s="78"/>
      <c r="J34" s="78"/>
      <c r="K34" s="78"/>
      <c r="L34" s="78"/>
      <c r="M34" s="78"/>
      <c r="N34" s="78"/>
      <c r="O34" s="118"/>
      <c r="P34" s="188" t="s">
        <v>52</v>
      </c>
      <c r="Q34" s="78"/>
      <c r="R34" s="78"/>
      <c r="S34" s="78"/>
      <c r="T34" s="78"/>
      <c r="U34" s="118"/>
      <c r="V34" s="188" t="s">
        <v>52</v>
      </c>
      <c r="W34" s="78"/>
      <c r="X34" s="78"/>
      <c r="Y34" s="78"/>
      <c r="Z34" s="78"/>
      <c r="AA34" s="81"/>
      <c r="AB34" s="41"/>
      <c r="AC34" s="1"/>
      <c r="AD34" s="1"/>
      <c r="AE34" s="1"/>
      <c r="AF34" s="1"/>
      <c r="AG34" s="1"/>
      <c r="AH34" s="1"/>
      <c r="AI34" s="1"/>
      <c r="AJ34" s="1"/>
      <c r="AK34" s="1"/>
      <c r="AL34" s="1"/>
      <c r="AM34" s="1"/>
      <c r="AN34" s="1"/>
      <c r="AO34" s="1"/>
      <c r="AP34" s="1"/>
      <c r="AQ34" s="1"/>
      <c r="AR34" s="1"/>
      <c r="AS34" s="1"/>
    </row>
    <row r="35" ht="14.25" customHeight="1">
      <c r="A35" s="180"/>
      <c r="B35" s="40"/>
      <c r="C35" s="379" t="s">
        <v>521</v>
      </c>
      <c r="D35" s="78"/>
      <c r="E35" s="78"/>
      <c r="F35" s="78"/>
      <c r="G35" s="78"/>
      <c r="H35" s="78"/>
      <c r="I35" s="78"/>
      <c r="J35" s="78"/>
      <c r="K35" s="78"/>
      <c r="L35" s="78"/>
      <c r="M35" s="78"/>
      <c r="N35" s="78"/>
      <c r="O35" s="118"/>
      <c r="P35" s="188" t="s">
        <v>52</v>
      </c>
      <c r="Q35" s="78"/>
      <c r="R35" s="78"/>
      <c r="S35" s="78"/>
      <c r="T35" s="78"/>
      <c r="U35" s="118"/>
      <c r="V35" s="188" t="s">
        <v>361</v>
      </c>
      <c r="W35" s="78"/>
      <c r="X35" s="78"/>
      <c r="Y35" s="78"/>
      <c r="Z35" s="78"/>
      <c r="AA35" s="81"/>
      <c r="AB35" s="41"/>
      <c r="AC35" s="1"/>
      <c r="AD35" s="1"/>
      <c r="AE35" s="1"/>
      <c r="AF35" s="1"/>
      <c r="AG35" s="1"/>
      <c r="AH35" s="1"/>
      <c r="AI35" s="1"/>
      <c r="AJ35" s="1"/>
      <c r="AK35" s="1"/>
      <c r="AL35" s="1"/>
      <c r="AM35" s="1"/>
      <c r="AN35" s="1"/>
      <c r="AO35" s="1"/>
      <c r="AP35" s="1"/>
      <c r="AQ35" s="1"/>
      <c r="AR35" s="1"/>
      <c r="AS35" s="1"/>
    </row>
    <row r="36" ht="14.25" customHeight="1">
      <c r="A36" s="180"/>
      <c r="B36" s="40"/>
      <c r="C36" s="379" t="s">
        <v>200</v>
      </c>
      <c r="D36" s="78"/>
      <c r="E36" s="78"/>
      <c r="F36" s="78"/>
      <c r="G36" s="78"/>
      <c r="H36" s="78"/>
      <c r="I36" s="78"/>
      <c r="J36" s="78"/>
      <c r="K36" s="78"/>
      <c r="L36" s="78"/>
      <c r="M36" s="78"/>
      <c r="N36" s="78"/>
      <c r="O36" s="118"/>
      <c r="P36" s="188" t="s">
        <v>52</v>
      </c>
      <c r="Q36" s="78"/>
      <c r="R36" s="78"/>
      <c r="S36" s="78"/>
      <c r="T36" s="78"/>
      <c r="U36" s="118"/>
      <c r="V36" s="188" t="s">
        <v>361</v>
      </c>
      <c r="W36" s="78"/>
      <c r="X36" s="78"/>
      <c r="Y36" s="78"/>
      <c r="Z36" s="78"/>
      <c r="AA36" s="81"/>
      <c r="AB36" s="41"/>
      <c r="AC36" s="1"/>
      <c r="AD36" s="1"/>
      <c r="AE36" s="1"/>
      <c r="AF36" s="1"/>
      <c r="AG36" s="1"/>
      <c r="AH36" s="1"/>
      <c r="AI36" s="1"/>
      <c r="AJ36" s="1"/>
      <c r="AK36" s="1"/>
      <c r="AL36" s="1"/>
      <c r="AM36" s="1"/>
      <c r="AN36" s="1"/>
      <c r="AO36" s="1"/>
      <c r="AP36" s="1"/>
      <c r="AQ36" s="1"/>
      <c r="AR36" s="1"/>
      <c r="AS36" s="1"/>
    </row>
    <row r="37" ht="14.25" customHeight="1">
      <c r="A37" s="180"/>
      <c r="B37" s="40"/>
      <c r="C37" s="379"/>
      <c r="D37" s="78"/>
      <c r="E37" s="78"/>
      <c r="F37" s="78"/>
      <c r="G37" s="78"/>
      <c r="H37" s="78"/>
      <c r="I37" s="78"/>
      <c r="J37" s="78"/>
      <c r="K37" s="78"/>
      <c r="L37" s="78"/>
      <c r="M37" s="78"/>
      <c r="N37" s="78"/>
      <c r="O37" s="118"/>
      <c r="P37" s="188"/>
      <c r="Q37" s="78"/>
      <c r="R37" s="78"/>
      <c r="S37" s="78"/>
      <c r="T37" s="78"/>
      <c r="U37" s="118"/>
      <c r="V37" s="188"/>
      <c r="W37" s="78"/>
      <c r="X37" s="78"/>
      <c r="Y37" s="78"/>
      <c r="Z37" s="78"/>
      <c r="AA37" s="81"/>
      <c r="AB37" s="41"/>
      <c r="AC37" s="1"/>
      <c r="AD37" s="1"/>
      <c r="AE37" s="1"/>
      <c r="AF37" s="1"/>
      <c r="AG37" s="1"/>
      <c r="AH37" s="1"/>
      <c r="AI37" s="1"/>
      <c r="AJ37" s="1"/>
      <c r="AK37" s="1"/>
      <c r="AL37" s="1"/>
      <c r="AM37" s="1"/>
      <c r="AN37" s="1"/>
      <c r="AO37" s="1"/>
      <c r="AP37" s="1"/>
      <c r="AQ37" s="1"/>
      <c r="AR37" s="1"/>
      <c r="AS37" s="1"/>
    </row>
    <row r="38" ht="14.25" customHeight="1">
      <c r="A38" s="180"/>
      <c r="B38" s="40"/>
      <c r="C38" s="379"/>
      <c r="D38" s="78"/>
      <c r="E38" s="78"/>
      <c r="F38" s="78"/>
      <c r="G38" s="78"/>
      <c r="H38" s="78"/>
      <c r="I38" s="78"/>
      <c r="J38" s="78"/>
      <c r="K38" s="78"/>
      <c r="L38" s="78"/>
      <c r="M38" s="78"/>
      <c r="N38" s="78"/>
      <c r="O38" s="118"/>
      <c r="P38" s="188"/>
      <c r="Q38" s="78"/>
      <c r="R38" s="78"/>
      <c r="S38" s="78"/>
      <c r="T38" s="78"/>
      <c r="U38" s="118"/>
      <c r="V38" s="188"/>
      <c r="W38" s="78"/>
      <c r="X38" s="78"/>
      <c r="Y38" s="78"/>
      <c r="Z38" s="78"/>
      <c r="AA38" s="81"/>
      <c r="AB38" s="41"/>
      <c r="AC38" s="1"/>
      <c r="AD38" s="1"/>
      <c r="AE38" s="1"/>
      <c r="AF38" s="1"/>
      <c r="AG38" s="1"/>
      <c r="AH38" s="1"/>
      <c r="AI38" s="1"/>
      <c r="AJ38" s="1"/>
      <c r="AK38" s="1"/>
      <c r="AL38" s="1"/>
      <c r="AM38" s="1"/>
      <c r="AN38" s="1"/>
      <c r="AO38" s="1"/>
      <c r="AP38" s="1"/>
      <c r="AQ38" s="1"/>
      <c r="AR38" s="1"/>
      <c r="AS38" s="1"/>
    </row>
    <row r="39" ht="14.25" customHeight="1">
      <c r="A39" s="180"/>
      <c r="B39" s="40"/>
      <c r="C39" s="379"/>
      <c r="D39" s="78"/>
      <c r="E39" s="78"/>
      <c r="F39" s="78"/>
      <c r="G39" s="78"/>
      <c r="H39" s="78"/>
      <c r="I39" s="78"/>
      <c r="J39" s="78"/>
      <c r="K39" s="78"/>
      <c r="L39" s="78"/>
      <c r="M39" s="78"/>
      <c r="N39" s="78"/>
      <c r="O39" s="118"/>
      <c r="P39" s="188"/>
      <c r="Q39" s="78"/>
      <c r="R39" s="78"/>
      <c r="S39" s="78"/>
      <c r="T39" s="78"/>
      <c r="U39" s="118"/>
      <c r="V39" s="188"/>
      <c r="W39" s="78"/>
      <c r="X39" s="78"/>
      <c r="Y39" s="78"/>
      <c r="Z39" s="78"/>
      <c r="AA39" s="81"/>
      <c r="AB39" s="41"/>
      <c r="AC39" s="1"/>
      <c r="AD39" s="1"/>
      <c r="AE39" s="1"/>
      <c r="AF39" s="1"/>
      <c r="AG39" s="1"/>
      <c r="AH39" s="1"/>
      <c r="AI39" s="1"/>
      <c r="AJ39" s="1"/>
      <c r="AK39" s="1"/>
      <c r="AL39" s="1"/>
      <c r="AM39" s="1"/>
      <c r="AN39" s="1"/>
      <c r="AO39" s="1"/>
      <c r="AP39" s="1"/>
      <c r="AQ39" s="1"/>
      <c r="AR39" s="1"/>
      <c r="AS39" s="1"/>
    </row>
    <row r="40" ht="14.25" customHeight="1">
      <c r="A40" s="180"/>
      <c r="B40" s="40"/>
      <c r="C40" s="379"/>
      <c r="D40" s="78"/>
      <c r="E40" s="78"/>
      <c r="F40" s="78"/>
      <c r="G40" s="78"/>
      <c r="H40" s="78"/>
      <c r="I40" s="78"/>
      <c r="J40" s="78"/>
      <c r="K40" s="78"/>
      <c r="L40" s="78"/>
      <c r="M40" s="78"/>
      <c r="N40" s="78"/>
      <c r="O40" s="118"/>
      <c r="P40" s="188"/>
      <c r="Q40" s="78"/>
      <c r="R40" s="78"/>
      <c r="S40" s="78"/>
      <c r="T40" s="78"/>
      <c r="U40" s="118"/>
      <c r="V40" s="188"/>
      <c r="W40" s="78"/>
      <c r="X40" s="78"/>
      <c r="Y40" s="78"/>
      <c r="Z40" s="78"/>
      <c r="AA40" s="81"/>
      <c r="AB40" s="41"/>
      <c r="AC40" s="1"/>
      <c r="AD40" s="1"/>
      <c r="AE40" s="1"/>
      <c r="AF40" s="1"/>
      <c r="AG40" s="1"/>
      <c r="AH40" s="1"/>
      <c r="AI40" s="1"/>
      <c r="AJ40" s="1"/>
      <c r="AK40" s="1"/>
      <c r="AL40" s="1"/>
      <c r="AM40" s="1"/>
      <c r="AN40" s="1"/>
      <c r="AO40" s="1"/>
      <c r="AP40" s="1"/>
      <c r="AQ40" s="1"/>
      <c r="AR40" s="1"/>
      <c r="AS40" s="1"/>
    </row>
    <row r="41" ht="14.25" customHeight="1">
      <c r="A41" s="180"/>
      <c r="B41" s="40"/>
      <c r="C41" s="379"/>
      <c r="D41" s="78"/>
      <c r="E41" s="78"/>
      <c r="F41" s="78"/>
      <c r="G41" s="78"/>
      <c r="H41" s="78"/>
      <c r="I41" s="78"/>
      <c r="J41" s="78"/>
      <c r="K41" s="78"/>
      <c r="L41" s="78"/>
      <c r="M41" s="78"/>
      <c r="N41" s="78"/>
      <c r="O41" s="118"/>
      <c r="P41" s="188"/>
      <c r="Q41" s="78"/>
      <c r="R41" s="78"/>
      <c r="S41" s="78"/>
      <c r="T41" s="78"/>
      <c r="U41" s="118"/>
      <c r="V41" s="188"/>
      <c r="W41" s="78"/>
      <c r="X41" s="78"/>
      <c r="Y41" s="78"/>
      <c r="Z41" s="78"/>
      <c r="AA41" s="81"/>
      <c r="AB41" s="41"/>
      <c r="AC41" s="1"/>
      <c r="AD41" s="1"/>
      <c r="AE41" s="1"/>
      <c r="AF41" s="1"/>
      <c r="AG41" s="1"/>
      <c r="AH41" s="1"/>
      <c r="AI41" s="1"/>
      <c r="AJ41" s="1"/>
      <c r="AK41" s="1"/>
      <c r="AL41" s="1"/>
      <c r="AM41" s="1"/>
      <c r="AN41" s="1"/>
      <c r="AO41" s="1"/>
      <c r="AP41" s="1"/>
      <c r="AQ41" s="1"/>
      <c r="AR41" s="1"/>
      <c r="AS41" s="1"/>
    </row>
    <row r="42" ht="14.25" customHeight="1">
      <c r="A42" s="180"/>
      <c r="B42" s="40"/>
      <c r="C42" s="381"/>
      <c r="D42" s="382"/>
      <c r="E42" s="382"/>
      <c r="F42" s="382"/>
      <c r="G42" s="382"/>
      <c r="H42" s="382"/>
      <c r="I42" s="382"/>
      <c r="J42" s="382"/>
      <c r="K42" s="382"/>
      <c r="L42" s="382"/>
      <c r="M42" s="382"/>
      <c r="N42" s="382"/>
      <c r="O42" s="383"/>
      <c r="P42" s="188"/>
      <c r="Q42" s="78"/>
      <c r="R42" s="78"/>
      <c r="S42" s="78"/>
      <c r="T42" s="78"/>
      <c r="U42" s="118"/>
      <c r="V42" s="188"/>
      <c r="W42" s="78"/>
      <c r="X42" s="78"/>
      <c r="Y42" s="78"/>
      <c r="Z42" s="78"/>
      <c r="AA42" s="81"/>
      <c r="AB42" s="41"/>
      <c r="AC42" s="1"/>
      <c r="AD42" s="1"/>
      <c r="AE42" s="1"/>
      <c r="AF42" s="1"/>
      <c r="AG42" s="1"/>
      <c r="AH42" s="1"/>
      <c r="AI42" s="1"/>
      <c r="AJ42" s="1"/>
      <c r="AK42" s="1"/>
      <c r="AL42" s="1"/>
      <c r="AM42" s="1"/>
      <c r="AN42" s="1"/>
      <c r="AO42" s="1"/>
      <c r="AP42" s="1"/>
      <c r="AQ42" s="1"/>
      <c r="AR42" s="1"/>
      <c r="AS42" s="1"/>
    </row>
    <row r="43" ht="14.25" customHeight="1">
      <c r="A43" s="180"/>
      <c r="B43" s="40"/>
      <c r="C43" s="381"/>
      <c r="D43" s="382"/>
      <c r="E43" s="382"/>
      <c r="F43" s="382"/>
      <c r="G43" s="382"/>
      <c r="H43" s="382"/>
      <c r="I43" s="382"/>
      <c r="J43" s="382"/>
      <c r="K43" s="382"/>
      <c r="L43" s="382"/>
      <c r="M43" s="382"/>
      <c r="N43" s="382"/>
      <c r="O43" s="383"/>
      <c r="P43" s="188"/>
      <c r="Q43" s="78"/>
      <c r="R43" s="78"/>
      <c r="S43" s="78"/>
      <c r="T43" s="78"/>
      <c r="U43" s="118"/>
      <c r="V43" s="188"/>
      <c r="W43" s="78"/>
      <c r="X43" s="78"/>
      <c r="Y43" s="78"/>
      <c r="Z43" s="78"/>
      <c r="AA43" s="81"/>
      <c r="AB43" s="41"/>
      <c r="AC43" s="1"/>
      <c r="AD43" s="1"/>
      <c r="AE43" s="1"/>
      <c r="AF43" s="1"/>
      <c r="AG43" s="1"/>
      <c r="AH43" s="1"/>
      <c r="AI43" s="1"/>
      <c r="AJ43" s="1"/>
      <c r="AK43" s="1"/>
      <c r="AL43" s="1"/>
      <c r="AM43" s="1"/>
      <c r="AN43" s="1"/>
      <c r="AO43" s="1"/>
      <c r="AP43" s="1"/>
      <c r="AQ43" s="1"/>
      <c r="AR43" s="1"/>
      <c r="AS43" s="1"/>
    </row>
    <row r="44" ht="14.25" customHeight="1">
      <c r="A44" s="180"/>
      <c r="B44" s="40"/>
      <c r="C44" s="381"/>
      <c r="D44" s="382"/>
      <c r="E44" s="382"/>
      <c r="F44" s="382"/>
      <c r="G44" s="382"/>
      <c r="H44" s="382"/>
      <c r="I44" s="382"/>
      <c r="J44" s="382"/>
      <c r="K44" s="382"/>
      <c r="L44" s="382"/>
      <c r="M44" s="382"/>
      <c r="N44" s="382"/>
      <c r="O44" s="383"/>
      <c r="P44" s="188"/>
      <c r="Q44" s="78"/>
      <c r="R44" s="78"/>
      <c r="S44" s="78"/>
      <c r="T44" s="78"/>
      <c r="U44" s="118"/>
      <c r="V44" s="188"/>
      <c r="W44" s="78"/>
      <c r="X44" s="78"/>
      <c r="Y44" s="78"/>
      <c r="Z44" s="78"/>
      <c r="AA44" s="81"/>
      <c r="AB44" s="41"/>
      <c r="AC44" s="1"/>
      <c r="AD44" s="1"/>
      <c r="AE44" s="1"/>
      <c r="AF44" s="1"/>
      <c r="AG44" s="1"/>
      <c r="AH44" s="1"/>
      <c r="AI44" s="1"/>
      <c r="AJ44" s="1"/>
      <c r="AK44" s="1"/>
      <c r="AL44" s="1"/>
      <c r="AM44" s="1"/>
      <c r="AN44" s="1"/>
      <c r="AO44" s="1"/>
      <c r="AP44" s="1"/>
      <c r="AQ44" s="1"/>
      <c r="AR44" s="1"/>
      <c r="AS44" s="1"/>
    </row>
    <row r="45" ht="14.25" customHeight="1">
      <c r="A45" s="180"/>
      <c r="B45" s="40"/>
      <c r="C45" s="381"/>
      <c r="D45" s="382"/>
      <c r="E45" s="382"/>
      <c r="F45" s="382"/>
      <c r="G45" s="382"/>
      <c r="H45" s="382"/>
      <c r="I45" s="382"/>
      <c r="J45" s="382"/>
      <c r="K45" s="382"/>
      <c r="L45" s="382"/>
      <c r="M45" s="382"/>
      <c r="N45" s="382"/>
      <c r="O45" s="383"/>
      <c r="P45" s="188"/>
      <c r="Q45" s="78"/>
      <c r="R45" s="78"/>
      <c r="S45" s="78"/>
      <c r="T45" s="78"/>
      <c r="U45" s="118"/>
      <c r="V45" s="188"/>
      <c r="W45" s="78"/>
      <c r="X45" s="78"/>
      <c r="Y45" s="78"/>
      <c r="Z45" s="78"/>
      <c r="AA45" s="81"/>
      <c r="AB45" s="41"/>
      <c r="AC45" s="1"/>
      <c r="AD45" s="1"/>
      <c r="AE45" s="1"/>
      <c r="AF45" s="1"/>
      <c r="AG45" s="1"/>
      <c r="AH45" s="1"/>
      <c r="AI45" s="1"/>
      <c r="AJ45" s="1"/>
      <c r="AK45" s="1"/>
      <c r="AL45" s="1"/>
      <c r="AM45" s="1"/>
      <c r="AN45" s="1"/>
      <c r="AO45" s="1"/>
      <c r="AP45" s="1"/>
      <c r="AQ45" s="1"/>
      <c r="AR45" s="1"/>
      <c r="AS45" s="1"/>
    </row>
    <row r="46" ht="14.25" customHeight="1">
      <c r="A46" s="180"/>
      <c r="B46" s="40"/>
      <c r="C46" s="381"/>
      <c r="D46" s="382"/>
      <c r="E46" s="382"/>
      <c r="F46" s="382"/>
      <c r="G46" s="382"/>
      <c r="H46" s="382"/>
      <c r="I46" s="382"/>
      <c r="J46" s="382"/>
      <c r="K46" s="382"/>
      <c r="L46" s="382"/>
      <c r="M46" s="382"/>
      <c r="N46" s="382"/>
      <c r="O46" s="383"/>
      <c r="P46" s="188"/>
      <c r="Q46" s="78"/>
      <c r="R46" s="78"/>
      <c r="S46" s="78"/>
      <c r="T46" s="78"/>
      <c r="U46" s="118"/>
      <c r="V46" s="188"/>
      <c r="W46" s="78"/>
      <c r="X46" s="78"/>
      <c r="Y46" s="78"/>
      <c r="Z46" s="78"/>
      <c r="AA46" s="81"/>
      <c r="AB46" s="41"/>
      <c r="AC46" s="1"/>
      <c r="AD46" s="1"/>
      <c r="AE46" s="1"/>
      <c r="AF46" s="1"/>
      <c r="AG46" s="1"/>
      <c r="AH46" s="1"/>
      <c r="AI46" s="1"/>
      <c r="AJ46" s="1"/>
      <c r="AK46" s="1"/>
      <c r="AL46" s="1"/>
      <c r="AM46" s="1"/>
      <c r="AN46" s="1"/>
      <c r="AO46" s="1"/>
      <c r="AP46" s="1"/>
      <c r="AQ46" s="1"/>
      <c r="AR46" s="1"/>
      <c r="AS46" s="1"/>
    </row>
    <row r="47" ht="14.25" customHeight="1">
      <c r="A47" s="180"/>
      <c r="B47" s="40"/>
      <c r="C47" s="381"/>
      <c r="D47" s="382"/>
      <c r="E47" s="382"/>
      <c r="F47" s="382"/>
      <c r="G47" s="382"/>
      <c r="H47" s="382"/>
      <c r="I47" s="382"/>
      <c r="J47" s="382"/>
      <c r="K47" s="382"/>
      <c r="L47" s="382"/>
      <c r="M47" s="382"/>
      <c r="N47" s="382"/>
      <c r="O47" s="383"/>
      <c r="P47" s="188"/>
      <c r="Q47" s="78"/>
      <c r="R47" s="78"/>
      <c r="S47" s="78"/>
      <c r="T47" s="78"/>
      <c r="U47" s="118"/>
      <c r="V47" s="188"/>
      <c r="W47" s="78"/>
      <c r="X47" s="78"/>
      <c r="Y47" s="78"/>
      <c r="Z47" s="78"/>
      <c r="AA47" s="81"/>
      <c r="AB47" s="41"/>
      <c r="AC47" s="1"/>
      <c r="AD47" s="1"/>
      <c r="AE47" s="1"/>
      <c r="AF47" s="1"/>
      <c r="AG47" s="1"/>
      <c r="AH47" s="1"/>
      <c r="AI47" s="1"/>
      <c r="AJ47" s="1"/>
      <c r="AK47" s="1"/>
      <c r="AL47" s="1"/>
      <c r="AM47" s="1"/>
      <c r="AN47" s="1"/>
      <c r="AO47" s="1"/>
      <c r="AP47" s="1"/>
      <c r="AQ47" s="1"/>
      <c r="AR47" s="1"/>
      <c r="AS47" s="1"/>
    </row>
    <row r="48" ht="14.25" customHeight="1">
      <c r="A48" s="180"/>
      <c r="B48" s="40"/>
      <c r="C48" s="381"/>
      <c r="D48" s="382"/>
      <c r="E48" s="382"/>
      <c r="F48" s="382"/>
      <c r="G48" s="382"/>
      <c r="H48" s="382"/>
      <c r="I48" s="382"/>
      <c r="J48" s="382"/>
      <c r="K48" s="382"/>
      <c r="L48" s="382"/>
      <c r="M48" s="382"/>
      <c r="N48" s="382"/>
      <c r="O48" s="383"/>
      <c r="P48" s="188"/>
      <c r="Q48" s="78"/>
      <c r="R48" s="78"/>
      <c r="S48" s="78"/>
      <c r="T48" s="78"/>
      <c r="U48" s="118"/>
      <c r="V48" s="188"/>
      <c r="W48" s="78"/>
      <c r="X48" s="78"/>
      <c r="Y48" s="78"/>
      <c r="Z48" s="78"/>
      <c r="AA48" s="81"/>
      <c r="AB48" s="41"/>
      <c r="AC48" s="1"/>
      <c r="AD48" s="1"/>
      <c r="AE48" s="1"/>
      <c r="AF48" s="1"/>
      <c r="AG48" s="1"/>
      <c r="AH48" s="1"/>
      <c r="AI48" s="1"/>
      <c r="AJ48" s="1"/>
      <c r="AK48" s="1"/>
      <c r="AL48" s="1"/>
      <c r="AM48" s="1"/>
      <c r="AN48" s="1"/>
      <c r="AO48" s="1"/>
      <c r="AP48" s="1"/>
      <c r="AQ48" s="1"/>
      <c r="AR48" s="1"/>
      <c r="AS48" s="1"/>
    </row>
    <row r="49" ht="14.25" customHeight="1">
      <c r="A49" s="180"/>
      <c r="B49" s="40"/>
      <c r="C49" s="381"/>
      <c r="D49" s="382"/>
      <c r="E49" s="382"/>
      <c r="F49" s="382"/>
      <c r="G49" s="382"/>
      <c r="H49" s="382"/>
      <c r="I49" s="382"/>
      <c r="J49" s="382"/>
      <c r="K49" s="382"/>
      <c r="L49" s="382"/>
      <c r="M49" s="382"/>
      <c r="N49" s="382"/>
      <c r="O49" s="383"/>
      <c r="P49" s="188"/>
      <c r="Q49" s="78"/>
      <c r="R49" s="78"/>
      <c r="S49" s="78"/>
      <c r="T49" s="78"/>
      <c r="U49" s="118"/>
      <c r="V49" s="188"/>
      <c r="W49" s="78"/>
      <c r="X49" s="78"/>
      <c r="Y49" s="78"/>
      <c r="Z49" s="78"/>
      <c r="AA49" s="81"/>
      <c r="AB49" s="41"/>
      <c r="AC49" s="1"/>
      <c r="AD49" s="1"/>
      <c r="AE49" s="1"/>
      <c r="AF49" s="1"/>
      <c r="AG49" s="1"/>
      <c r="AH49" s="1"/>
      <c r="AI49" s="1"/>
      <c r="AJ49" s="1"/>
      <c r="AK49" s="1"/>
      <c r="AL49" s="1"/>
      <c r="AM49" s="1"/>
      <c r="AN49" s="1"/>
      <c r="AO49" s="1"/>
      <c r="AP49" s="1"/>
      <c r="AQ49" s="1"/>
      <c r="AR49" s="1"/>
      <c r="AS49" s="1"/>
    </row>
    <row r="50" ht="14.25" customHeight="1">
      <c r="A50" s="180"/>
      <c r="B50" s="40"/>
      <c r="C50" s="381"/>
      <c r="D50" s="382"/>
      <c r="E50" s="382"/>
      <c r="F50" s="382"/>
      <c r="G50" s="382"/>
      <c r="H50" s="382"/>
      <c r="I50" s="382"/>
      <c r="J50" s="382"/>
      <c r="K50" s="382"/>
      <c r="L50" s="382"/>
      <c r="M50" s="382"/>
      <c r="N50" s="382"/>
      <c r="O50" s="383"/>
      <c r="P50" s="188"/>
      <c r="Q50" s="78"/>
      <c r="R50" s="78"/>
      <c r="S50" s="78"/>
      <c r="T50" s="78"/>
      <c r="U50" s="118"/>
      <c r="V50" s="188"/>
      <c r="W50" s="78"/>
      <c r="X50" s="78"/>
      <c r="Y50" s="78"/>
      <c r="Z50" s="78"/>
      <c r="AA50" s="81"/>
      <c r="AB50" s="41"/>
      <c r="AC50" s="1"/>
      <c r="AD50" s="1"/>
      <c r="AE50" s="1"/>
      <c r="AF50" s="1"/>
      <c r="AG50" s="1"/>
      <c r="AH50" s="1"/>
      <c r="AI50" s="1"/>
      <c r="AJ50" s="1"/>
      <c r="AK50" s="1"/>
      <c r="AL50" s="1"/>
      <c r="AM50" s="1"/>
      <c r="AN50" s="1"/>
      <c r="AO50" s="1"/>
      <c r="AP50" s="1"/>
      <c r="AQ50" s="1"/>
      <c r="AR50" s="1"/>
      <c r="AS50" s="1"/>
    </row>
    <row r="51" ht="14.25" customHeight="1">
      <c r="A51" s="180"/>
      <c r="B51" s="40"/>
      <c r="C51" s="381"/>
      <c r="D51" s="382"/>
      <c r="E51" s="382"/>
      <c r="F51" s="382"/>
      <c r="G51" s="382"/>
      <c r="H51" s="382"/>
      <c r="I51" s="382"/>
      <c r="J51" s="382"/>
      <c r="K51" s="382"/>
      <c r="L51" s="382"/>
      <c r="M51" s="382"/>
      <c r="N51" s="382"/>
      <c r="O51" s="383"/>
      <c r="P51" s="188"/>
      <c r="Q51" s="78"/>
      <c r="R51" s="78"/>
      <c r="S51" s="78"/>
      <c r="T51" s="78"/>
      <c r="U51" s="118"/>
      <c r="V51" s="188"/>
      <c r="W51" s="78"/>
      <c r="X51" s="78"/>
      <c r="Y51" s="78"/>
      <c r="Z51" s="78"/>
      <c r="AA51" s="81"/>
      <c r="AB51" s="41"/>
      <c r="AC51" s="1"/>
      <c r="AD51" s="1"/>
      <c r="AE51" s="1"/>
      <c r="AF51" s="1"/>
      <c r="AG51" s="1"/>
      <c r="AH51" s="1"/>
      <c r="AI51" s="1"/>
      <c r="AJ51" s="1"/>
      <c r="AK51" s="1"/>
      <c r="AL51" s="1"/>
      <c r="AM51" s="1"/>
      <c r="AN51" s="1"/>
      <c r="AO51" s="1"/>
      <c r="AP51" s="1"/>
      <c r="AQ51" s="1"/>
      <c r="AR51" s="1"/>
      <c r="AS51" s="1"/>
    </row>
    <row r="52" ht="14.25" customHeight="1">
      <c r="A52" s="180"/>
      <c r="B52" s="40"/>
      <c r="C52" s="381"/>
      <c r="D52" s="382"/>
      <c r="E52" s="382"/>
      <c r="F52" s="382"/>
      <c r="G52" s="382"/>
      <c r="H52" s="382"/>
      <c r="I52" s="382"/>
      <c r="J52" s="382"/>
      <c r="K52" s="382"/>
      <c r="L52" s="382"/>
      <c r="M52" s="382"/>
      <c r="N52" s="382"/>
      <c r="O52" s="383"/>
      <c r="P52" s="188"/>
      <c r="Q52" s="78"/>
      <c r="R52" s="78"/>
      <c r="S52" s="78"/>
      <c r="T52" s="78"/>
      <c r="U52" s="118"/>
      <c r="V52" s="188"/>
      <c r="W52" s="78"/>
      <c r="X52" s="78"/>
      <c r="Y52" s="78"/>
      <c r="Z52" s="78"/>
      <c r="AA52" s="81"/>
      <c r="AB52" s="41"/>
      <c r="AC52" s="1"/>
      <c r="AD52" s="1"/>
      <c r="AE52" s="1"/>
      <c r="AF52" s="1"/>
      <c r="AG52" s="1"/>
      <c r="AH52" s="1"/>
      <c r="AI52" s="1"/>
      <c r="AJ52" s="1"/>
      <c r="AK52" s="1"/>
      <c r="AL52" s="1"/>
      <c r="AM52" s="1"/>
      <c r="AN52" s="1"/>
      <c r="AO52" s="1"/>
      <c r="AP52" s="1"/>
      <c r="AQ52" s="1"/>
      <c r="AR52" s="1"/>
      <c r="AS52" s="1"/>
    </row>
    <row r="53" ht="14.25" customHeight="1">
      <c r="A53" s="180"/>
      <c r="B53" s="40"/>
      <c r="C53" s="381"/>
      <c r="D53" s="382"/>
      <c r="E53" s="382"/>
      <c r="F53" s="382"/>
      <c r="G53" s="382"/>
      <c r="H53" s="382"/>
      <c r="I53" s="382"/>
      <c r="J53" s="382"/>
      <c r="K53" s="382"/>
      <c r="L53" s="382"/>
      <c r="M53" s="382"/>
      <c r="N53" s="382"/>
      <c r="O53" s="383"/>
      <c r="P53" s="188"/>
      <c r="Q53" s="78"/>
      <c r="R53" s="78"/>
      <c r="S53" s="78"/>
      <c r="T53" s="78"/>
      <c r="U53" s="118"/>
      <c r="V53" s="188"/>
      <c r="W53" s="78"/>
      <c r="X53" s="78"/>
      <c r="Y53" s="78"/>
      <c r="Z53" s="78"/>
      <c r="AA53" s="81"/>
      <c r="AB53" s="41"/>
      <c r="AC53" s="1"/>
      <c r="AD53" s="1"/>
      <c r="AE53" s="1"/>
      <c r="AF53" s="1"/>
      <c r="AG53" s="1"/>
      <c r="AH53" s="1"/>
      <c r="AI53" s="1"/>
      <c r="AJ53" s="1"/>
      <c r="AK53" s="1"/>
      <c r="AL53" s="1"/>
      <c r="AM53" s="1"/>
      <c r="AN53" s="1"/>
      <c r="AO53" s="1"/>
      <c r="AP53" s="1"/>
      <c r="AQ53" s="1"/>
      <c r="AR53" s="1"/>
      <c r="AS53" s="1"/>
    </row>
    <row r="54" ht="14.25" customHeight="1">
      <c r="A54" s="180"/>
      <c r="B54" s="40"/>
      <c r="C54" s="381"/>
      <c r="D54" s="382"/>
      <c r="E54" s="382"/>
      <c r="F54" s="382"/>
      <c r="G54" s="382"/>
      <c r="H54" s="382"/>
      <c r="I54" s="382"/>
      <c r="J54" s="382"/>
      <c r="K54" s="382"/>
      <c r="L54" s="382"/>
      <c r="M54" s="382"/>
      <c r="N54" s="382"/>
      <c r="O54" s="383"/>
      <c r="P54" s="188"/>
      <c r="Q54" s="78"/>
      <c r="R54" s="78"/>
      <c r="S54" s="78"/>
      <c r="T54" s="78"/>
      <c r="U54" s="118"/>
      <c r="V54" s="188"/>
      <c r="W54" s="78"/>
      <c r="X54" s="78"/>
      <c r="Y54" s="78"/>
      <c r="Z54" s="78"/>
      <c r="AA54" s="81"/>
      <c r="AB54" s="41"/>
      <c r="AC54" s="1"/>
      <c r="AD54" s="1"/>
      <c r="AE54" s="1"/>
      <c r="AF54" s="1"/>
      <c r="AG54" s="1"/>
      <c r="AH54" s="1"/>
      <c r="AI54" s="1"/>
      <c r="AJ54" s="1"/>
      <c r="AK54" s="1"/>
      <c r="AL54" s="1"/>
      <c r="AM54" s="1"/>
      <c r="AN54" s="1"/>
      <c r="AO54" s="1"/>
      <c r="AP54" s="1"/>
      <c r="AQ54" s="1"/>
      <c r="AR54" s="1"/>
      <c r="AS54" s="1"/>
    </row>
    <row r="55" ht="14.25" customHeight="1">
      <c r="A55" s="180"/>
      <c r="B55" s="40"/>
      <c r="C55" s="381"/>
      <c r="D55" s="382"/>
      <c r="E55" s="382"/>
      <c r="F55" s="382"/>
      <c r="G55" s="382"/>
      <c r="H55" s="382"/>
      <c r="I55" s="382"/>
      <c r="J55" s="382"/>
      <c r="K55" s="382"/>
      <c r="L55" s="382"/>
      <c r="M55" s="382"/>
      <c r="N55" s="382"/>
      <c r="O55" s="383"/>
      <c r="P55" s="188"/>
      <c r="Q55" s="78"/>
      <c r="R55" s="78"/>
      <c r="S55" s="78"/>
      <c r="T55" s="78"/>
      <c r="U55" s="118"/>
      <c r="V55" s="188"/>
      <c r="W55" s="78"/>
      <c r="X55" s="78"/>
      <c r="Y55" s="78"/>
      <c r="Z55" s="78"/>
      <c r="AA55" s="81"/>
      <c r="AB55" s="41"/>
      <c r="AC55" s="1"/>
      <c r="AD55" s="1"/>
      <c r="AE55" s="1"/>
      <c r="AF55" s="1"/>
      <c r="AG55" s="1"/>
      <c r="AH55" s="1"/>
      <c r="AI55" s="1"/>
      <c r="AJ55" s="1"/>
      <c r="AK55" s="1"/>
      <c r="AL55" s="1"/>
      <c r="AM55" s="1"/>
      <c r="AN55" s="1"/>
      <c r="AO55" s="1"/>
      <c r="AP55" s="1"/>
      <c r="AQ55" s="1"/>
      <c r="AR55" s="1"/>
      <c r="AS55" s="1"/>
    </row>
    <row r="56" ht="14.25" customHeight="1">
      <c r="A56" s="180"/>
      <c r="B56" s="40"/>
      <c r="C56" s="381"/>
      <c r="D56" s="382"/>
      <c r="E56" s="382"/>
      <c r="F56" s="382"/>
      <c r="G56" s="382"/>
      <c r="H56" s="382"/>
      <c r="I56" s="382"/>
      <c r="J56" s="382"/>
      <c r="K56" s="382"/>
      <c r="L56" s="382"/>
      <c r="M56" s="382"/>
      <c r="N56" s="382"/>
      <c r="O56" s="383"/>
      <c r="P56" s="188"/>
      <c r="Q56" s="78"/>
      <c r="R56" s="78"/>
      <c r="S56" s="78"/>
      <c r="T56" s="78"/>
      <c r="U56" s="118"/>
      <c r="V56" s="188"/>
      <c r="W56" s="78"/>
      <c r="X56" s="78"/>
      <c r="Y56" s="78"/>
      <c r="Z56" s="78"/>
      <c r="AA56" s="81"/>
      <c r="AB56" s="41"/>
      <c r="AC56" s="1"/>
      <c r="AD56" s="1"/>
      <c r="AE56" s="1"/>
      <c r="AF56" s="1"/>
      <c r="AG56" s="1"/>
      <c r="AH56" s="1"/>
      <c r="AI56" s="1"/>
      <c r="AJ56" s="1"/>
      <c r="AK56" s="1"/>
      <c r="AL56" s="1"/>
      <c r="AM56" s="1"/>
      <c r="AN56" s="1"/>
      <c r="AO56" s="1"/>
      <c r="AP56" s="1"/>
      <c r="AQ56" s="1"/>
      <c r="AR56" s="1"/>
      <c r="AS56" s="1"/>
    </row>
    <row r="57" ht="14.25" customHeight="1">
      <c r="A57" s="180"/>
      <c r="B57" s="40"/>
      <c r="C57" s="381"/>
      <c r="D57" s="382"/>
      <c r="E57" s="382"/>
      <c r="F57" s="382"/>
      <c r="G57" s="382"/>
      <c r="H57" s="382"/>
      <c r="I57" s="382"/>
      <c r="J57" s="382"/>
      <c r="K57" s="382"/>
      <c r="L57" s="382"/>
      <c r="M57" s="382"/>
      <c r="N57" s="382"/>
      <c r="O57" s="383"/>
      <c r="P57" s="188"/>
      <c r="Q57" s="78"/>
      <c r="R57" s="78"/>
      <c r="S57" s="78"/>
      <c r="T57" s="78"/>
      <c r="U57" s="118"/>
      <c r="V57" s="188"/>
      <c r="W57" s="78"/>
      <c r="X57" s="78"/>
      <c r="Y57" s="78"/>
      <c r="Z57" s="78"/>
      <c r="AA57" s="81"/>
      <c r="AB57" s="41"/>
      <c r="AC57" s="1"/>
      <c r="AD57" s="1"/>
      <c r="AE57" s="1"/>
      <c r="AF57" s="1"/>
      <c r="AG57" s="1"/>
      <c r="AH57" s="1"/>
      <c r="AI57" s="1"/>
      <c r="AJ57" s="1"/>
      <c r="AK57" s="1"/>
      <c r="AL57" s="1"/>
      <c r="AM57" s="1"/>
      <c r="AN57" s="1"/>
      <c r="AO57" s="1"/>
      <c r="AP57" s="1"/>
      <c r="AQ57" s="1"/>
      <c r="AR57" s="1"/>
      <c r="AS57" s="1"/>
    </row>
    <row r="58" ht="14.25" customHeight="1">
      <c r="A58" s="180"/>
      <c r="B58" s="40"/>
      <c r="C58" s="381"/>
      <c r="D58" s="382"/>
      <c r="E58" s="382"/>
      <c r="F58" s="382"/>
      <c r="G58" s="382"/>
      <c r="H58" s="382"/>
      <c r="I58" s="382"/>
      <c r="J58" s="382"/>
      <c r="K58" s="382"/>
      <c r="L58" s="382"/>
      <c r="M58" s="382"/>
      <c r="N58" s="382"/>
      <c r="O58" s="383"/>
      <c r="P58" s="188"/>
      <c r="Q58" s="78"/>
      <c r="R58" s="78"/>
      <c r="S58" s="78"/>
      <c r="T58" s="78"/>
      <c r="U58" s="118"/>
      <c r="V58" s="188"/>
      <c r="W58" s="78"/>
      <c r="X58" s="78"/>
      <c r="Y58" s="78"/>
      <c r="Z58" s="78"/>
      <c r="AA58" s="81"/>
      <c r="AB58" s="41"/>
      <c r="AC58" s="1"/>
      <c r="AD58" s="1"/>
      <c r="AE58" s="1"/>
      <c r="AF58" s="1"/>
      <c r="AG58" s="1"/>
      <c r="AH58" s="1"/>
      <c r="AI58" s="1"/>
      <c r="AJ58" s="1"/>
      <c r="AK58" s="1"/>
      <c r="AL58" s="1"/>
      <c r="AM58" s="1"/>
      <c r="AN58" s="1"/>
      <c r="AO58" s="1"/>
      <c r="AP58" s="1"/>
      <c r="AQ58" s="1"/>
      <c r="AR58" s="1"/>
      <c r="AS58" s="1"/>
    </row>
    <row r="59" ht="14.25" customHeight="1">
      <c r="A59" s="180"/>
      <c r="B59" s="40"/>
      <c r="C59" s="381"/>
      <c r="D59" s="382"/>
      <c r="E59" s="382"/>
      <c r="F59" s="382"/>
      <c r="G59" s="382"/>
      <c r="H59" s="382"/>
      <c r="I59" s="382"/>
      <c r="J59" s="382"/>
      <c r="K59" s="382"/>
      <c r="L59" s="382"/>
      <c r="M59" s="382"/>
      <c r="N59" s="382"/>
      <c r="O59" s="383"/>
      <c r="P59" s="188"/>
      <c r="Q59" s="78"/>
      <c r="R59" s="78"/>
      <c r="S59" s="78"/>
      <c r="T59" s="78"/>
      <c r="U59" s="118"/>
      <c r="V59" s="188"/>
      <c r="W59" s="78"/>
      <c r="X59" s="78"/>
      <c r="Y59" s="78"/>
      <c r="Z59" s="78"/>
      <c r="AA59" s="81"/>
      <c r="AB59" s="41"/>
      <c r="AC59" s="1"/>
      <c r="AD59" s="1"/>
      <c r="AE59" s="1"/>
      <c r="AF59" s="1"/>
      <c r="AG59" s="1"/>
      <c r="AH59" s="1"/>
      <c r="AI59" s="1"/>
      <c r="AJ59" s="1"/>
      <c r="AK59" s="1"/>
      <c r="AL59" s="1"/>
      <c r="AM59" s="1"/>
      <c r="AN59" s="1"/>
      <c r="AO59" s="1"/>
      <c r="AP59" s="1"/>
      <c r="AQ59" s="1"/>
      <c r="AR59" s="1"/>
      <c r="AS59" s="1"/>
    </row>
    <row r="60" ht="14.25" customHeight="1">
      <c r="A60" s="180"/>
      <c r="B60" s="40"/>
      <c r="C60" s="381"/>
      <c r="D60" s="382"/>
      <c r="E60" s="382"/>
      <c r="F60" s="382"/>
      <c r="G60" s="382"/>
      <c r="H60" s="382"/>
      <c r="I60" s="382"/>
      <c r="J60" s="382"/>
      <c r="K60" s="382"/>
      <c r="L60" s="382"/>
      <c r="M60" s="382"/>
      <c r="N60" s="382"/>
      <c r="O60" s="383"/>
      <c r="P60" s="188"/>
      <c r="Q60" s="78"/>
      <c r="R60" s="78"/>
      <c r="S60" s="78"/>
      <c r="T60" s="78"/>
      <c r="U60" s="118"/>
      <c r="V60" s="188"/>
      <c r="W60" s="78"/>
      <c r="X60" s="78"/>
      <c r="Y60" s="78"/>
      <c r="Z60" s="78"/>
      <c r="AA60" s="81"/>
      <c r="AB60" s="41"/>
      <c r="AC60" s="1"/>
      <c r="AD60" s="1"/>
      <c r="AE60" s="1"/>
      <c r="AF60" s="1"/>
      <c r="AG60" s="1"/>
      <c r="AH60" s="1"/>
      <c r="AI60" s="1"/>
      <c r="AJ60" s="1"/>
      <c r="AK60" s="1"/>
      <c r="AL60" s="1"/>
      <c r="AM60" s="1"/>
      <c r="AN60" s="1"/>
      <c r="AO60" s="1"/>
      <c r="AP60" s="1"/>
      <c r="AQ60" s="1"/>
      <c r="AR60" s="1"/>
      <c r="AS60" s="1"/>
    </row>
    <row r="61" ht="14.25" customHeight="1">
      <c r="A61" s="180"/>
      <c r="B61" s="40"/>
      <c r="C61" s="381"/>
      <c r="D61" s="382"/>
      <c r="E61" s="382"/>
      <c r="F61" s="382"/>
      <c r="G61" s="382"/>
      <c r="H61" s="382"/>
      <c r="I61" s="382"/>
      <c r="J61" s="382"/>
      <c r="K61" s="382"/>
      <c r="L61" s="382"/>
      <c r="M61" s="382"/>
      <c r="N61" s="382"/>
      <c r="O61" s="383"/>
      <c r="P61" s="188"/>
      <c r="Q61" s="78"/>
      <c r="R61" s="78"/>
      <c r="S61" s="78"/>
      <c r="T61" s="78"/>
      <c r="U61" s="118"/>
      <c r="V61" s="188"/>
      <c r="W61" s="78"/>
      <c r="X61" s="78"/>
      <c r="Y61" s="78"/>
      <c r="Z61" s="78"/>
      <c r="AA61" s="81"/>
      <c r="AB61" s="41"/>
      <c r="AC61" s="1"/>
      <c r="AD61" s="1"/>
      <c r="AE61" s="1"/>
      <c r="AF61" s="1"/>
      <c r="AG61" s="1"/>
      <c r="AH61" s="1"/>
      <c r="AI61" s="1"/>
      <c r="AJ61" s="1"/>
      <c r="AK61" s="1"/>
      <c r="AL61" s="1"/>
      <c r="AM61" s="1"/>
      <c r="AN61" s="1"/>
      <c r="AO61" s="1"/>
      <c r="AP61" s="1"/>
      <c r="AQ61" s="1"/>
      <c r="AR61" s="1"/>
      <c r="AS61" s="1"/>
    </row>
    <row r="62" ht="14.25" customHeight="1">
      <c r="A62" s="180"/>
      <c r="B62" s="40"/>
      <c r="C62" s="381"/>
      <c r="D62" s="382"/>
      <c r="E62" s="382"/>
      <c r="F62" s="382"/>
      <c r="G62" s="382"/>
      <c r="H62" s="382"/>
      <c r="I62" s="382"/>
      <c r="J62" s="382"/>
      <c r="K62" s="382"/>
      <c r="L62" s="382"/>
      <c r="M62" s="382"/>
      <c r="N62" s="382"/>
      <c r="O62" s="383"/>
      <c r="P62" s="188"/>
      <c r="Q62" s="78"/>
      <c r="R62" s="78"/>
      <c r="S62" s="78"/>
      <c r="T62" s="78"/>
      <c r="U62" s="118"/>
      <c r="V62" s="188"/>
      <c r="W62" s="78"/>
      <c r="X62" s="78"/>
      <c r="Y62" s="78"/>
      <c r="Z62" s="78"/>
      <c r="AA62" s="81"/>
      <c r="AB62" s="41"/>
      <c r="AC62" s="1"/>
      <c r="AD62" s="1"/>
      <c r="AE62" s="1"/>
      <c r="AF62" s="1"/>
      <c r="AG62" s="1"/>
      <c r="AH62" s="1"/>
      <c r="AI62" s="1"/>
      <c r="AJ62" s="1"/>
      <c r="AK62" s="1"/>
      <c r="AL62" s="1"/>
      <c r="AM62" s="1"/>
      <c r="AN62" s="1"/>
      <c r="AO62" s="1"/>
      <c r="AP62" s="1"/>
      <c r="AQ62" s="1"/>
      <c r="AR62" s="1"/>
      <c r="AS62" s="1"/>
    </row>
    <row r="63" ht="14.25" customHeight="1">
      <c r="A63" s="180"/>
      <c r="B63" s="40"/>
      <c r="C63" s="381"/>
      <c r="D63" s="382"/>
      <c r="E63" s="382"/>
      <c r="F63" s="382"/>
      <c r="G63" s="382"/>
      <c r="H63" s="382"/>
      <c r="I63" s="382"/>
      <c r="J63" s="382"/>
      <c r="K63" s="382"/>
      <c r="L63" s="382"/>
      <c r="M63" s="382"/>
      <c r="N63" s="382"/>
      <c r="O63" s="383"/>
      <c r="P63" s="188"/>
      <c r="Q63" s="78"/>
      <c r="R63" s="78"/>
      <c r="S63" s="78"/>
      <c r="T63" s="78"/>
      <c r="U63" s="118"/>
      <c r="V63" s="188"/>
      <c r="W63" s="78"/>
      <c r="X63" s="78"/>
      <c r="Y63" s="78"/>
      <c r="Z63" s="78"/>
      <c r="AA63" s="81"/>
      <c r="AB63" s="41"/>
      <c r="AC63" s="1"/>
      <c r="AD63" s="1"/>
      <c r="AE63" s="1"/>
      <c r="AF63" s="1"/>
      <c r="AG63" s="1"/>
      <c r="AH63" s="1"/>
      <c r="AI63" s="1"/>
      <c r="AJ63" s="1"/>
      <c r="AK63" s="1"/>
      <c r="AL63" s="1"/>
      <c r="AM63" s="1"/>
      <c r="AN63" s="1"/>
      <c r="AO63" s="1"/>
      <c r="AP63" s="1"/>
      <c r="AQ63" s="1"/>
      <c r="AR63" s="1"/>
      <c r="AS63" s="1"/>
    </row>
    <row r="64" ht="14.25" customHeight="1">
      <c r="A64" s="180"/>
      <c r="B64" s="40"/>
      <c r="C64" s="381"/>
      <c r="D64" s="382"/>
      <c r="E64" s="382"/>
      <c r="F64" s="382"/>
      <c r="G64" s="382"/>
      <c r="H64" s="382"/>
      <c r="I64" s="382"/>
      <c r="J64" s="382"/>
      <c r="K64" s="382"/>
      <c r="L64" s="382"/>
      <c r="M64" s="382"/>
      <c r="N64" s="382"/>
      <c r="O64" s="383"/>
      <c r="P64" s="188"/>
      <c r="Q64" s="78"/>
      <c r="R64" s="78"/>
      <c r="S64" s="78"/>
      <c r="T64" s="78"/>
      <c r="U64" s="118"/>
      <c r="V64" s="188"/>
      <c r="W64" s="78"/>
      <c r="X64" s="78"/>
      <c r="Y64" s="78"/>
      <c r="Z64" s="78"/>
      <c r="AA64" s="81"/>
      <c r="AB64" s="41"/>
      <c r="AC64" s="1"/>
      <c r="AD64" s="1"/>
      <c r="AE64" s="1"/>
      <c r="AF64" s="1"/>
      <c r="AG64" s="1"/>
      <c r="AH64" s="1"/>
      <c r="AI64" s="1"/>
      <c r="AJ64" s="1"/>
      <c r="AK64" s="1"/>
      <c r="AL64" s="1"/>
      <c r="AM64" s="1"/>
      <c r="AN64" s="1"/>
      <c r="AO64" s="1"/>
      <c r="AP64" s="1"/>
      <c r="AQ64" s="1"/>
      <c r="AR64" s="1"/>
      <c r="AS64" s="1"/>
    </row>
    <row r="65" ht="14.25" customHeight="1">
      <c r="A65" s="180"/>
      <c r="B65" s="40"/>
      <c r="C65" s="381"/>
      <c r="D65" s="382"/>
      <c r="E65" s="382"/>
      <c r="F65" s="382"/>
      <c r="G65" s="382"/>
      <c r="H65" s="382"/>
      <c r="I65" s="382"/>
      <c r="J65" s="382"/>
      <c r="K65" s="382"/>
      <c r="L65" s="382"/>
      <c r="M65" s="382"/>
      <c r="N65" s="382"/>
      <c r="O65" s="383"/>
      <c r="P65" s="188"/>
      <c r="Q65" s="78"/>
      <c r="R65" s="78"/>
      <c r="S65" s="78"/>
      <c r="T65" s="78"/>
      <c r="U65" s="118"/>
      <c r="V65" s="188"/>
      <c r="W65" s="78"/>
      <c r="X65" s="78"/>
      <c r="Y65" s="78"/>
      <c r="Z65" s="78"/>
      <c r="AA65" s="81"/>
      <c r="AB65" s="41"/>
      <c r="AC65" s="1"/>
      <c r="AD65" s="1"/>
      <c r="AE65" s="1"/>
      <c r="AF65" s="1"/>
      <c r="AG65" s="1"/>
      <c r="AH65" s="1"/>
      <c r="AI65" s="1"/>
      <c r="AJ65" s="1"/>
      <c r="AK65" s="1"/>
      <c r="AL65" s="1"/>
      <c r="AM65" s="1"/>
      <c r="AN65" s="1"/>
      <c r="AO65" s="1"/>
      <c r="AP65" s="1"/>
      <c r="AQ65" s="1"/>
      <c r="AR65" s="1"/>
      <c r="AS65" s="1"/>
    </row>
    <row r="66" ht="14.25" customHeight="1">
      <c r="A66" s="180"/>
      <c r="B66" s="40"/>
      <c r="C66" s="381"/>
      <c r="D66" s="382"/>
      <c r="E66" s="382"/>
      <c r="F66" s="382"/>
      <c r="G66" s="382"/>
      <c r="H66" s="382"/>
      <c r="I66" s="382"/>
      <c r="J66" s="382"/>
      <c r="K66" s="382"/>
      <c r="L66" s="382"/>
      <c r="M66" s="382"/>
      <c r="N66" s="382"/>
      <c r="O66" s="383"/>
      <c r="P66" s="188"/>
      <c r="Q66" s="78"/>
      <c r="R66" s="78"/>
      <c r="S66" s="78"/>
      <c r="T66" s="78"/>
      <c r="U66" s="118"/>
      <c r="V66" s="188"/>
      <c r="W66" s="78"/>
      <c r="X66" s="78"/>
      <c r="Y66" s="78"/>
      <c r="Z66" s="78"/>
      <c r="AA66" s="81"/>
      <c r="AB66" s="41"/>
      <c r="AC66" s="1"/>
      <c r="AD66" s="1"/>
      <c r="AE66" s="1"/>
      <c r="AF66" s="1"/>
      <c r="AG66" s="1"/>
      <c r="AH66" s="1"/>
      <c r="AI66" s="1"/>
      <c r="AJ66" s="1"/>
      <c r="AK66" s="1"/>
      <c r="AL66" s="1"/>
      <c r="AM66" s="1"/>
      <c r="AN66" s="1"/>
      <c r="AO66" s="1"/>
      <c r="AP66" s="1"/>
      <c r="AQ66" s="1"/>
      <c r="AR66" s="1"/>
      <c r="AS66" s="1"/>
    </row>
    <row r="67" ht="14.25" customHeight="1">
      <c r="A67" s="180"/>
      <c r="B67" s="40"/>
      <c r="C67" s="381"/>
      <c r="D67" s="382"/>
      <c r="E67" s="382"/>
      <c r="F67" s="382"/>
      <c r="G67" s="382"/>
      <c r="H67" s="382"/>
      <c r="I67" s="382"/>
      <c r="J67" s="382"/>
      <c r="K67" s="382"/>
      <c r="L67" s="382"/>
      <c r="M67" s="382"/>
      <c r="N67" s="382"/>
      <c r="O67" s="383"/>
      <c r="P67" s="188"/>
      <c r="Q67" s="78"/>
      <c r="R67" s="78"/>
      <c r="S67" s="78"/>
      <c r="T67" s="78"/>
      <c r="U67" s="118"/>
      <c r="V67" s="188"/>
      <c r="W67" s="78"/>
      <c r="X67" s="78"/>
      <c r="Y67" s="78"/>
      <c r="Z67" s="78"/>
      <c r="AA67" s="81"/>
      <c r="AB67" s="41"/>
      <c r="AC67" s="1"/>
      <c r="AD67" s="1"/>
      <c r="AE67" s="1"/>
      <c r="AF67" s="1"/>
      <c r="AG67" s="1"/>
      <c r="AH67" s="1"/>
      <c r="AI67" s="1"/>
      <c r="AJ67" s="1"/>
      <c r="AK67" s="1"/>
      <c r="AL67" s="1"/>
      <c r="AM67" s="1"/>
      <c r="AN67" s="1"/>
      <c r="AO67" s="1"/>
      <c r="AP67" s="1"/>
      <c r="AQ67" s="1"/>
      <c r="AR67" s="1"/>
      <c r="AS67" s="1"/>
    </row>
    <row r="68" ht="14.25" customHeight="1">
      <c r="A68" s="180"/>
      <c r="B68" s="40"/>
      <c r="C68" s="381"/>
      <c r="D68" s="382"/>
      <c r="E68" s="382"/>
      <c r="F68" s="382"/>
      <c r="G68" s="382"/>
      <c r="H68" s="382"/>
      <c r="I68" s="382"/>
      <c r="J68" s="382"/>
      <c r="K68" s="382"/>
      <c r="L68" s="382"/>
      <c r="M68" s="382"/>
      <c r="N68" s="382"/>
      <c r="O68" s="383"/>
      <c r="P68" s="188"/>
      <c r="Q68" s="78"/>
      <c r="R68" s="78"/>
      <c r="S68" s="78"/>
      <c r="T68" s="78"/>
      <c r="U68" s="118"/>
      <c r="V68" s="188"/>
      <c r="W68" s="78"/>
      <c r="X68" s="78"/>
      <c r="Y68" s="78"/>
      <c r="Z68" s="78"/>
      <c r="AA68" s="81"/>
      <c r="AB68" s="41"/>
      <c r="AC68" s="1"/>
      <c r="AD68" s="1"/>
      <c r="AE68" s="1"/>
      <c r="AF68" s="1"/>
      <c r="AG68" s="1"/>
      <c r="AH68" s="1"/>
      <c r="AI68" s="1"/>
      <c r="AJ68" s="1"/>
      <c r="AK68" s="1"/>
      <c r="AL68" s="1"/>
      <c r="AM68" s="1"/>
      <c r="AN68" s="1"/>
      <c r="AO68" s="1"/>
      <c r="AP68" s="1"/>
      <c r="AQ68" s="1"/>
      <c r="AR68" s="1"/>
      <c r="AS68" s="1"/>
    </row>
    <row r="69" ht="14.25" customHeight="1">
      <c r="A69" s="180"/>
      <c r="B69" s="40"/>
      <c r="C69" s="381"/>
      <c r="D69" s="382"/>
      <c r="E69" s="382"/>
      <c r="F69" s="382"/>
      <c r="G69" s="382"/>
      <c r="H69" s="382"/>
      <c r="I69" s="382"/>
      <c r="J69" s="382"/>
      <c r="K69" s="382"/>
      <c r="L69" s="382"/>
      <c r="M69" s="382"/>
      <c r="N69" s="382"/>
      <c r="O69" s="383"/>
      <c r="P69" s="188"/>
      <c r="Q69" s="78"/>
      <c r="R69" s="78"/>
      <c r="S69" s="78"/>
      <c r="T69" s="78"/>
      <c r="U69" s="118"/>
      <c r="V69" s="188"/>
      <c r="W69" s="78"/>
      <c r="X69" s="78"/>
      <c r="Y69" s="78"/>
      <c r="Z69" s="78"/>
      <c r="AA69" s="81"/>
      <c r="AB69" s="41"/>
      <c r="AC69" s="1"/>
      <c r="AD69" s="1"/>
      <c r="AE69" s="1"/>
      <c r="AF69" s="1"/>
      <c r="AG69" s="1"/>
      <c r="AH69" s="1"/>
      <c r="AI69" s="1"/>
      <c r="AJ69" s="1"/>
      <c r="AK69" s="1"/>
      <c r="AL69" s="1"/>
      <c r="AM69" s="1"/>
      <c r="AN69" s="1"/>
      <c r="AO69" s="1"/>
      <c r="AP69" s="1"/>
      <c r="AQ69" s="1"/>
      <c r="AR69" s="1"/>
      <c r="AS69" s="1"/>
    </row>
    <row r="70" ht="14.25" customHeight="1">
      <c r="A70" s="180"/>
      <c r="B70" s="40"/>
      <c r="C70" s="381"/>
      <c r="D70" s="382"/>
      <c r="E70" s="382"/>
      <c r="F70" s="382"/>
      <c r="G70" s="382"/>
      <c r="H70" s="382"/>
      <c r="I70" s="382"/>
      <c r="J70" s="382"/>
      <c r="K70" s="382"/>
      <c r="L70" s="382"/>
      <c r="M70" s="382"/>
      <c r="N70" s="382"/>
      <c r="O70" s="383"/>
      <c r="P70" s="188"/>
      <c r="Q70" s="78"/>
      <c r="R70" s="78"/>
      <c r="S70" s="78"/>
      <c r="T70" s="78"/>
      <c r="U70" s="118"/>
      <c r="V70" s="188"/>
      <c r="W70" s="78"/>
      <c r="X70" s="78"/>
      <c r="Y70" s="78"/>
      <c r="Z70" s="78"/>
      <c r="AA70" s="81"/>
      <c r="AB70" s="41"/>
      <c r="AC70" s="1"/>
      <c r="AD70" s="1"/>
      <c r="AE70" s="1"/>
      <c r="AF70" s="1"/>
      <c r="AG70" s="1"/>
      <c r="AH70" s="1"/>
      <c r="AI70" s="1"/>
      <c r="AJ70" s="1"/>
      <c r="AK70" s="1"/>
      <c r="AL70" s="1"/>
      <c r="AM70" s="1"/>
      <c r="AN70" s="1"/>
      <c r="AO70" s="1"/>
      <c r="AP70" s="1"/>
      <c r="AQ70" s="1"/>
      <c r="AR70" s="1"/>
      <c r="AS70" s="1"/>
    </row>
    <row r="71" ht="14.25" customHeight="1">
      <c r="A71" s="180"/>
      <c r="B71" s="40"/>
      <c r="C71" s="381"/>
      <c r="D71" s="382"/>
      <c r="E71" s="382"/>
      <c r="F71" s="382"/>
      <c r="G71" s="382"/>
      <c r="H71" s="382"/>
      <c r="I71" s="382"/>
      <c r="J71" s="382"/>
      <c r="K71" s="382"/>
      <c r="L71" s="382"/>
      <c r="M71" s="382"/>
      <c r="N71" s="382"/>
      <c r="O71" s="383"/>
      <c r="P71" s="188"/>
      <c r="Q71" s="78"/>
      <c r="R71" s="78"/>
      <c r="S71" s="78"/>
      <c r="T71" s="78"/>
      <c r="U71" s="118"/>
      <c r="V71" s="188"/>
      <c r="W71" s="78"/>
      <c r="X71" s="78"/>
      <c r="Y71" s="78"/>
      <c r="Z71" s="78"/>
      <c r="AA71" s="81"/>
      <c r="AB71" s="41"/>
      <c r="AC71" s="1"/>
      <c r="AD71" s="1"/>
      <c r="AE71" s="1"/>
      <c r="AF71" s="1"/>
      <c r="AG71" s="1"/>
      <c r="AH71" s="1"/>
      <c r="AI71" s="1"/>
      <c r="AJ71" s="1"/>
      <c r="AK71" s="1"/>
      <c r="AL71" s="1"/>
      <c r="AM71" s="1"/>
      <c r="AN71" s="1"/>
      <c r="AO71" s="1"/>
      <c r="AP71" s="1"/>
      <c r="AQ71" s="1"/>
      <c r="AR71" s="1"/>
      <c r="AS71" s="1"/>
    </row>
    <row r="72" ht="14.25" customHeight="1">
      <c r="A72" s="180"/>
      <c r="B72" s="40"/>
      <c r="C72" s="381"/>
      <c r="D72" s="382"/>
      <c r="E72" s="382"/>
      <c r="F72" s="382"/>
      <c r="G72" s="382"/>
      <c r="H72" s="382"/>
      <c r="I72" s="382"/>
      <c r="J72" s="382"/>
      <c r="K72" s="382"/>
      <c r="L72" s="382"/>
      <c r="M72" s="382"/>
      <c r="N72" s="382"/>
      <c r="O72" s="383"/>
      <c r="P72" s="188"/>
      <c r="Q72" s="78"/>
      <c r="R72" s="78"/>
      <c r="S72" s="78"/>
      <c r="T72" s="78"/>
      <c r="U72" s="118"/>
      <c r="V72" s="188"/>
      <c r="W72" s="78"/>
      <c r="X72" s="78"/>
      <c r="Y72" s="78"/>
      <c r="Z72" s="78"/>
      <c r="AA72" s="81"/>
      <c r="AB72" s="41"/>
      <c r="AC72" s="1"/>
      <c r="AD72" s="1"/>
      <c r="AE72" s="1"/>
      <c r="AF72" s="1"/>
      <c r="AG72" s="1"/>
      <c r="AH72" s="1"/>
      <c r="AI72" s="1"/>
      <c r="AJ72" s="1"/>
      <c r="AK72" s="1"/>
      <c r="AL72" s="1"/>
      <c r="AM72" s="1"/>
      <c r="AN72" s="1"/>
      <c r="AO72" s="1"/>
      <c r="AP72" s="1"/>
      <c r="AQ72" s="1"/>
      <c r="AR72" s="1"/>
      <c r="AS72" s="1"/>
    </row>
    <row r="73" ht="14.25" customHeight="1">
      <c r="A73" s="180"/>
      <c r="B73" s="40"/>
      <c r="C73" s="381"/>
      <c r="D73" s="382"/>
      <c r="E73" s="382"/>
      <c r="F73" s="382"/>
      <c r="G73" s="382"/>
      <c r="H73" s="382"/>
      <c r="I73" s="382"/>
      <c r="J73" s="382"/>
      <c r="K73" s="382"/>
      <c r="L73" s="382"/>
      <c r="M73" s="382"/>
      <c r="N73" s="382"/>
      <c r="O73" s="383"/>
      <c r="P73" s="188"/>
      <c r="Q73" s="78"/>
      <c r="R73" s="78"/>
      <c r="S73" s="78"/>
      <c r="T73" s="78"/>
      <c r="U73" s="118"/>
      <c r="V73" s="188"/>
      <c r="W73" s="78"/>
      <c r="X73" s="78"/>
      <c r="Y73" s="78"/>
      <c r="Z73" s="78"/>
      <c r="AA73" s="81"/>
      <c r="AB73" s="41"/>
      <c r="AC73" s="1"/>
      <c r="AD73" s="1"/>
      <c r="AE73" s="1"/>
      <c r="AF73" s="1"/>
      <c r="AG73" s="1"/>
      <c r="AH73" s="1"/>
      <c r="AI73" s="1"/>
      <c r="AJ73" s="1"/>
      <c r="AK73" s="1"/>
      <c r="AL73" s="1"/>
      <c r="AM73" s="1"/>
      <c r="AN73" s="1"/>
      <c r="AO73" s="1"/>
      <c r="AP73" s="1"/>
      <c r="AQ73" s="1"/>
      <c r="AR73" s="1"/>
      <c r="AS73" s="1"/>
    </row>
    <row r="74" ht="14.25" customHeight="1">
      <c r="A74" s="180"/>
      <c r="B74" s="40"/>
      <c r="C74" s="381"/>
      <c r="D74" s="382"/>
      <c r="E74" s="382"/>
      <c r="F74" s="382"/>
      <c r="G74" s="382"/>
      <c r="H74" s="382"/>
      <c r="I74" s="382"/>
      <c r="J74" s="382"/>
      <c r="K74" s="382"/>
      <c r="L74" s="382"/>
      <c r="M74" s="382"/>
      <c r="N74" s="382"/>
      <c r="O74" s="383"/>
      <c r="P74" s="188"/>
      <c r="Q74" s="78"/>
      <c r="R74" s="78"/>
      <c r="S74" s="78"/>
      <c r="T74" s="78"/>
      <c r="U74" s="118"/>
      <c r="V74" s="188"/>
      <c r="W74" s="78"/>
      <c r="X74" s="78"/>
      <c r="Y74" s="78"/>
      <c r="Z74" s="78"/>
      <c r="AA74" s="81"/>
      <c r="AB74" s="41"/>
      <c r="AC74" s="1"/>
      <c r="AD74" s="1"/>
      <c r="AE74" s="1"/>
      <c r="AF74" s="1"/>
      <c r="AG74" s="1"/>
      <c r="AH74" s="1"/>
      <c r="AI74" s="1"/>
      <c r="AJ74" s="1"/>
      <c r="AK74" s="1"/>
      <c r="AL74" s="1"/>
      <c r="AM74" s="1"/>
      <c r="AN74" s="1"/>
      <c r="AO74" s="1"/>
      <c r="AP74" s="1"/>
      <c r="AQ74" s="1"/>
      <c r="AR74" s="1"/>
      <c r="AS74" s="1"/>
    </row>
    <row r="75" ht="14.25" customHeight="1">
      <c r="A75" s="180"/>
      <c r="B75" s="40"/>
      <c r="C75" s="381"/>
      <c r="D75" s="382"/>
      <c r="E75" s="382"/>
      <c r="F75" s="382"/>
      <c r="G75" s="382"/>
      <c r="H75" s="382"/>
      <c r="I75" s="382"/>
      <c r="J75" s="382"/>
      <c r="K75" s="382"/>
      <c r="L75" s="382"/>
      <c r="M75" s="382"/>
      <c r="N75" s="382"/>
      <c r="O75" s="383"/>
      <c r="P75" s="188"/>
      <c r="Q75" s="78"/>
      <c r="R75" s="78"/>
      <c r="S75" s="78"/>
      <c r="T75" s="78"/>
      <c r="U75" s="118"/>
      <c r="V75" s="188"/>
      <c r="W75" s="78"/>
      <c r="X75" s="78"/>
      <c r="Y75" s="78"/>
      <c r="Z75" s="78"/>
      <c r="AA75" s="81"/>
      <c r="AB75" s="41"/>
      <c r="AC75" s="1"/>
      <c r="AD75" s="1"/>
      <c r="AE75" s="1"/>
      <c r="AF75" s="1"/>
      <c r="AG75" s="1"/>
      <c r="AH75" s="1"/>
      <c r="AI75" s="1"/>
      <c r="AJ75" s="1"/>
      <c r="AK75" s="1"/>
      <c r="AL75" s="1"/>
      <c r="AM75" s="1"/>
      <c r="AN75" s="1"/>
      <c r="AO75" s="1"/>
      <c r="AP75" s="1"/>
      <c r="AQ75" s="1"/>
      <c r="AR75" s="1"/>
      <c r="AS75" s="1"/>
    </row>
    <row r="76" ht="14.25" customHeight="1">
      <c r="A76" s="180"/>
      <c r="B76" s="40"/>
      <c r="C76" s="381"/>
      <c r="D76" s="382"/>
      <c r="E76" s="382"/>
      <c r="F76" s="382"/>
      <c r="G76" s="382"/>
      <c r="H76" s="382"/>
      <c r="I76" s="382"/>
      <c r="J76" s="382"/>
      <c r="K76" s="382"/>
      <c r="L76" s="382"/>
      <c r="M76" s="382"/>
      <c r="N76" s="382"/>
      <c r="O76" s="383"/>
      <c r="P76" s="188"/>
      <c r="Q76" s="78"/>
      <c r="R76" s="78"/>
      <c r="S76" s="78"/>
      <c r="T76" s="78"/>
      <c r="U76" s="118"/>
      <c r="V76" s="188"/>
      <c r="W76" s="78"/>
      <c r="X76" s="78"/>
      <c r="Y76" s="78"/>
      <c r="Z76" s="78"/>
      <c r="AA76" s="81"/>
      <c r="AB76" s="41"/>
      <c r="AC76" s="1"/>
      <c r="AD76" s="1"/>
      <c r="AE76" s="1"/>
      <c r="AF76" s="1"/>
      <c r="AG76" s="1"/>
      <c r="AH76" s="1"/>
      <c r="AI76" s="1"/>
      <c r="AJ76" s="1"/>
      <c r="AK76" s="1"/>
      <c r="AL76" s="1"/>
      <c r="AM76" s="1"/>
      <c r="AN76" s="1"/>
      <c r="AO76" s="1"/>
      <c r="AP76" s="1"/>
      <c r="AQ76" s="1"/>
      <c r="AR76" s="1"/>
      <c r="AS76" s="1"/>
    </row>
    <row r="77" ht="14.25" customHeight="1">
      <c r="A77" s="180"/>
      <c r="B77" s="40"/>
      <c r="C77" s="381"/>
      <c r="D77" s="382"/>
      <c r="E77" s="382"/>
      <c r="F77" s="382"/>
      <c r="G77" s="382"/>
      <c r="H77" s="382"/>
      <c r="I77" s="382"/>
      <c r="J77" s="382"/>
      <c r="K77" s="382"/>
      <c r="L77" s="382"/>
      <c r="M77" s="382"/>
      <c r="N77" s="382"/>
      <c r="O77" s="383"/>
      <c r="P77" s="188"/>
      <c r="Q77" s="78"/>
      <c r="R77" s="78"/>
      <c r="S77" s="78"/>
      <c r="T77" s="78"/>
      <c r="U77" s="118"/>
      <c r="V77" s="188"/>
      <c r="W77" s="78"/>
      <c r="X77" s="78"/>
      <c r="Y77" s="78"/>
      <c r="Z77" s="78"/>
      <c r="AA77" s="81"/>
      <c r="AB77" s="41"/>
      <c r="AC77" s="1"/>
      <c r="AD77" s="1"/>
      <c r="AE77" s="1"/>
      <c r="AF77" s="1"/>
      <c r="AG77" s="1"/>
      <c r="AH77" s="1"/>
      <c r="AI77" s="1"/>
      <c r="AJ77" s="1"/>
      <c r="AK77" s="1"/>
      <c r="AL77" s="1"/>
      <c r="AM77" s="1"/>
      <c r="AN77" s="1"/>
      <c r="AO77" s="1"/>
      <c r="AP77" s="1"/>
      <c r="AQ77" s="1"/>
      <c r="AR77" s="1"/>
      <c r="AS77" s="1"/>
    </row>
    <row r="78" ht="14.25" customHeight="1">
      <c r="A78" s="180"/>
      <c r="B78" s="40"/>
      <c r="C78" s="381"/>
      <c r="D78" s="382"/>
      <c r="E78" s="382"/>
      <c r="F78" s="382"/>
      <c r="G78" s="382"/>
      <c r="H78" s="382"/>
      <c r="I78" s="382"/>
      <c r="J78" s="382"/>
      <c r="K78" s="382"/>
      <c r="L78" s="382"/>
      <c r="M78" s="382"/>
      <c r="N78" s="382"/>
      <c r="O78" s="383"/>
      <c r="P78" s="188"/>
      <c r="Q78" s="78"/>
      <c r="R78" s="78"/>
      <c r="S78" s="78"/>
      <c r="T78" s="78"/>
      <c r="U78" s="118"/>
      <c r="V78" s="188"/>
      <c r="W78" s="78"/>
      <c r="X78" s="78"/>
      <c r="Y78" s="78"/>
      <c r="Z78" s="78"/>
      <c r="AA78" s="81"/>
      <c r="AB78" s="41"/>
      <c r="AC78" s="1"/>
      <c r="AD78" s="1"/>
      <c r="AE78" s="1"/>
      <c r="AF78" s="1"/>
      <c r="AG78" s="1"/>
      <c r="AH78" s="1"/>
      <c r="AI78" s="1"/>
      <c r="AJ78" s="1"/>
      <c r="AK78" s="1"/>
      <c r="AL78" s="1"/>
      <c r="AM78" s="1"/>
      <c r="AN78" s="1"/>
      <c r="AO78" s="1"/>
      <c r="AP78" s="1"/>
      <c r="AQ78" s="1"/>
      <c r="AR78" s="1"/>
      <c r="AS78" s="1"/>
    </row>
    <row r="79" ht="14.25" customHeight="1">
      <c r="A79" s="180"/>
      <c r="B79" s="40"/>
      <c r="C79" s="381"/>
      <c r="D79" s="382"/>
      <c r="E79" s="382"/>
      <c r="F79" s="382"/>
      <c r="G79" s="382"/>
      <c r="H79" s="382"/>
      <c r="I79" s="382"/>
      <c r="J79" s="382"/>
      <c r="K79" s="382"/>
      <c r="L79" s="382"/>
      <c r="M79" s="382"/>
      <c r="N79" s="382"/>
      <c r="O79" s="383"/>
      <c r="P79" s="188"/>
      <c r="Q79" s="78"/>
      <c r="R79" s="78"/>
      <c r="S79" s="78"/>
      <c r="T79" s="78"/>
      <c r="U79" s="118"/>
      <c r="V79" s="188"/>
      <c r="W79" s="78"/>
      <c r="X79" s="78"/>
      <c r="Y79" s="78"/>
      <c r="Z79" s="78"/>
      <c r="AA79" s="81"/>
      <c r="AB79" s="41"/>
      <c r="AC79" s="1"/>
      <c r="AD79" s="1"/>
      <c r="AE79" s="1"/>
      <c r="AF79" s="1"/>
      <c r="AG79" s="1"/>
      <c r="AH79" s="1"/>
      <c r="AI79" s="1"/>
      <c r="AJ79" s="1"/>
      <c r="AK79" s="1"/>
      <c r="AL79" s="1"/>
      <c r="AM79" s="1"/>
      <c r="AN79" s="1"/>
      <c r="AO79" s="1"/>
      <c r="AP79" s="1"/>
      <c r="AQ79" s="1"/>
      <c r="AR79" s="1"/>
      <c r="AS79" s="1"/>
    </row>
    <row r="80" ht="14.25" customHeight="1">
      <c r="A80" s="180"/>
      <c r="B80" s="40"/>
      <c r="C80" s="381"/>
      <c r="D80" s="382"/>
      <c r="E80" s="382"/>
      <c r="F80" s="382"/>
      <c r="G80" s="382"/>
      <c r="H80" s="382"/>
      <c r="I80" s="382"/>
      <c r="J80" s="382"/>
      <c r="K80" s="382"/>
      <c r="L80" s="382"/>
      <c r="M80" s="382"/>
      <c r="N80" s="382"/>
      <c r="O80" s="383"/>
      <c r="P80" s="188"/>
      <c r="Q80" s="78"/>
      <c r="R80" s="78"/>
      <c r="S80" s="78"/>
      <c r="T80" s="78"/>
      <c r="U80" s="118"/>
      <c r="V80" s="188"/>
      <c r="W80" s="78"/>
      <c r="X80" s="78"/>
      <c r="Y80" s="78"/>
      <c r="Z80" s="78"/>
      <c r="AA80" s="81"/>
      <c r="AB80" s="41"/>
      <c r="AC80" s="1"/>
      <c r="AD80" s="1"/>
      <c r="AE80" s="1"/>
      <c r="AF80" s="1"/>
      <c r="AG80" s="1"/>
      <c r="AH80" s="1"/>
      <c r="AI80" s="1"/>
      <c r="AJ80" s="1"/>
      <c r="AK80" s="1"/>
      <c r="AL80" s="1"/>
      <c r="AM80" s="1"/>
      <c r="AN80" s="1"/>
      <c r="AO80" s="1"/>
      <c r="AP80" s="1"/>
      <c r="AQ80" s="1"/>
      <c r="AR80" s="1"/>
      <c r="AS80" s="1"/>
    </row>
    <row r="81" ht="14.25" customHeight="1">
      <c r="A81" s="180"/>
      <c r="B81" s="40"/>
      <c r="C81" s="381"/>
      <c r="D81" s="382"/>
      <c r="E81" s="382"/>
      <c r="F81" s="382"/>
      <c r="G81" s="382"/>
      <c r="H81" s="382"/>
      <c r="I81" s="382"/>
      <c r="J81" s="382"/>
      <c r="K81" s="382"/>
      <c r="L81" s="382"/>
      <c r="M81" s="382"/>
      <c r="N81" s="382"/>
      <c r="O81" s="383"/>
      <c r="P81" s="188"/>
      <c r="Q81" s="78"/>
      <c r="R81" s="78"/>
      <c r="S81" s="78"/>
      <c r="T81" s="78"/>
      <c r="U81" s="118"/>
      <c r="V81" s="188"/>
      <c r="W81" s="78"/>
      <c r="X81" s="78"/>
      <c r="Y81" s="78"/>
      <c r="Z81" s="78"/>
      <c r="AA81" s="81"/>
      <c r="AB81" s="41"/>
      <c r="AC81" s="1"/>
      <c r="AD81" s="1"/>
      <c r="AE81" s="1"/>
      <c r="AF81" s="1"/>
      <c r="AG81" s="1"/>
      <c r="AH81" s="1"/>
      <c r="AI81" s="1"/>
      <c r="AJ81" s="1"/>
      <c r="AK81" s="1"/>
      <c r="AL81" s="1"/>
      <c r="AM81" s="1"/>
      <c r="AN81" s="1"/>
      <c r="AO81" s="1"/>
      <c r="AP81" s="1"/>
      <c r="AQ81" s="1"/>
      <c r="AR81" s="1"/>
      <c r="AS81" s="1"/>
    </row>
    <row r="82" ht="14.25" customHeight="1">
      <c r="A82" s="180"/>
      <c r="B82" s="40"/>
      <c r="C82" s="381"/>
      <c r="D82" s="382"/>
      <c r="E82" s="382"/>
      <c r="F82" s="382"/>
      <c r="G82" s="382"/>
      <c r="H82" s="382"/>
      <c r="I82" s="382"/>
      <c r="J82" s="382"/>
      <c r="K82" s="382"/>
      <c r="L82" s="382"/>
      <c r="M82" s="382"/>
      <c r="N82" s="382"/>
      <c r="O82" s="383"/>
      <c r="P82" s="188"/>
      <c r="Q82" s="78"/>
      <c r="R82" s="78"/>
      <c r="S82" s="78"/>
      <c r="T82" s="78"/>
      <c r="U82" s="118"/>
      <c r="V82" s="188"/>
      <c r="W82" s="78"/>
      <c r="X82" s="78"/>
      <c r="Y82" s="78"/>
      <c r="Z82" s="78"/>
      <c r="AA82" s="81"/>
      <c r="AB82" s="41"/>
      <c r="AC82" s="1"/>
      <c r="AD82" s="1"/>
      <c r="AE82" s="1"/>
      <c r="AF82" s="1"/>
      <c r="AG82" s="1"/>
      <c r="AH82" s="1"/>
      <c r="AI82" s="1"/>
      <c r="AJ82" s="1"/>
      <c r="AK82" s="1"/>
      <c r="AL82" s="1"/>
      <c r="AM82" s="1"/>
      <c r="AN82" s="1"/>
      <c r="AO82" s="1"/>
      <c r="AP82" s="1"/>
      <c r="AQ82" s="1"/>
      <c r="AR82" s="1"/>
      <c r="AS82" s="1"/>
    </row>
    <row r="83" ht="14.25" customHeight="1">
      <c r="A83" s="180"/>
      <c r="B83" s="40"/>
      <c r="C83" s="381"/>
      <c r="D83" s="382"/>
      <c r="E83" s="382"/>
      <c r="F83" s="382"/>
      <c r="G83" s="382"/>
      <c r="H83" s="382"/>
      <c r="I83" s="382"/>
      <c r="J83" s="382"/>
      <c r="K83" s="382"/>
      <c r="L83" s="382"/>
      <c r="M83" s="382"/>
      <c r="N83" s="382"/>
      <c r="O83" s="383"/>
      <c r="P83" s="188"/>
      <c r="Q83" s="78"/>
      <c r="R83" s="78"/>
      <c r="S83" s="78"/>
      <c r="T83" s="78"/>
      <c r="U83" s="118"/>
      <c r="V83" s="188"/>
      <c r="W83" s="78"/>
      <c r="X83" s="78"/>
      <c r="Y83" s="78"/>
      <c r="Z83" s="78"/>
      <c r="AA83" s="81"/>
      <c r="AB83" s="41"/>
      <c r="AC83" s="1"/>
      <c r="AD83" s="1"/>
      <c r="AE83" s="1"/>
      <c r="AF83" s="1"/>
      <c r="AG83" s="1"/>
      <c r="AH83" s="1"/>
      <c r="AI83" s="1"/>
      <c r="AJ83" s="1"/>
      <c r="AK83" s="1"/>
      <c r="AL83" s="1"/>
      <c r="AM83" s="1"/>
      <c r="AN83" s="1"/>
      <c r="AO83" s="1"/>
      <c r="AP83" s="1"/>
      <c r="AQ83" s="1"/>
      <c r="AR83" s="1"/>
      <c r="AS83" s="1"/>
    </row>
    <row r="84" ht="14.25" customHeight="1">
      <c r="A84" s="180"/>
      <c r="B84" s="40"/>
      <c r="C84" s="381"/>
      <c r="D84" s="382"/>
      <c r="E84" s="382"/>
      <c r="F84" s="382"/>
      <c r="G84" s="382"/>
      <c r="H84" s="382"/>
      <c r="I84" s="382"/>
      <c r="J84" s="382"/>
      <c r="K84" s="382"/>
      <c r="L84" s="382"/>
      <c r="M84" s="382"/>
      <c r="N84" s="382"/>
      <c r="O84" s="383"/>
      <c r="P84" s="188"/>
      <c r="Q84" s="78"/>
      <c r="R84" s="78"/>
      <c r="S84" s="78"/>
      <c r="T84" s="78"/>
      <c r="U84" s="118"/>
      <c r="V84" s="188"/>
      <c r="W84" s="78"/>
      <c r="X84" s="78"/>
      <c r="Y84" s="78"/>
      <c r="Z84" s="78"/>
      <c r="AA84" s="81"/>
      <c r="AB84" s="41"/>
      <c r="AC84" s="1"/>
      <c r="AD84" s="1"/>
      <c r="AE84" s="1"/>
      <c r="AF84" s="1"/>
      <c r="AG84" s="1"/>
      <c r="AH84" s="1"/>
      <c r="AI84" s="1"/>
      <c r="AJ84" s="1"/>
      <c r="AK84" s="1"/>
      <c r="AL84" s="1"/>
      <c r="AM84" s="1"/>
      <c r="AN84" s="1"/>
      <c r="AO84" s="1"/>
      <c r="AP84" s="1"/>
      <c r="AQ84" s="1"/>
      <c r="AR84" s="1"/>
      <c r="AS84" s="1"/>
    </row>
    <row r="85" ht="14.25" customHeight="1">
      <c r="A85" s="180"/>
      <c r="B85" s="40"/>
      <c r="C85" s="381"/>
      <c r="D85" s="382"/>
      <c r="E85" s="382"/>
      <c r="F85" s="382"/>
      <c r="G85" s="382"/>
      <c r="H85" s="382"/>
      <c r="I85" s="382"/>
      <c r="J85" s="382"/>
      <c r="K85" s="382"/>
      <c r="L85" s="382"/>
      <c r="M85" s="382"/>
      <c r="N85" s="382"/>
      <c r="O85" s="383"/>
      <c r="P85" s="188"/>
      <c r="Q85" s="78"/>
      <c r="R85" s="78"/>
      <c r="S85" s="78"/>
      <c r="T85" s="78"/>
      <c r="U85" s="118"/>
      <c r="V85" s="188"/>
      <c r="W85" s="78"/>
      <c r="X85" s="78"/>
      <c r="Y85" s="78"/>
      <c r="Z85" s="78"/>
      <c r="AA85" s="81"/>
      <c r="AB85" s="41"/>
      <c r="AC85" s="1"/>
      <c r="AD85" s="1"/>
      <c r="AE85" s="1"/>
      <c r="AF85" s="1"/>
      <c r="AG85" s="1"/>
      <c r="AH85" s="1"/>
      <c r="AI85" s="1"/>
      <c r="AJ85" s="1"/>
      <c r="AK85" s="1"/>
      <c r="AL85" s="1"/>
      <c r="AM85" s="1"/>
      <c r="AN85" s="1"/>
      <c r="AO85" s="1"/>
      <c r="AP85" s="1"/>
      <c r="AQ85" s="1"/>
      <c r="AR85" s="1"/>
      <c r="AS85" s="1"/>
    </row>
    <row r="86" ht="14.25" customHeight="1">
      <c r="A86" s="180"/>
      <c r="B86" s="40"/>
      <c r="C86" s="381"/>
      <c r="D86" s="382"/>
      <c r="E86" s="382"/>
      <c r="F86" s="382"/>
      <c r="G86" s="382"/>
      <c r="H86" s="382"/>
      <c r="I86" s="382"/>
      <c r="J86" s="382"/>
      <c r="K86" s="382"/>
      <c r="L86" s="382"/>
      <c r="M86" s="382"/>
      <c r="N86" s="382"/>
      <c r="O86" s="383"/>
      <c r="P86" s="188"/>
      <c r="Q86" s="78"/>
      <c r="R86" s="78"/>
      <c r="S86" s="78"/>
      <c r="T86" s="78"/>
      <c r="U86" s="118"/>
      <c r="V86" s="188"/>
      <c r="W86" s="78"/>
      <c r="X86" s="78"/>
      <c r="Y86" s="78"/>
      <c r="Z86" s="78"/>
      <c r="AA86" s="81"/>
      <c r="AB86" s="41"/>
      <c r="AC86" s="1"/>
      <c r="AD86" s="1"/>
      <c r="AE86" s="1"/>
      <c r="AF86" s="1"/>
      <c r="AG86" s="1"/>
      <c r="AH86" s="1"/>
      <c r="AI86" s="1"/>
      <c r="AJ86" s="1"/>
      <c r="AK86" s="1"/>
      <c r="AL86" s="1"/>
      <c r="AM86" s="1"/>
      <c r="AN86" s="1"/>
      <c r="AO86" s="1"/>
      <c r="AP86" s="1"/>
      <c r="AQ86" s="1"/>
      <c r="AR86" s="1"/>
      <c r="AS86" s="1"/>
    </row>
    <row r="87" ht="14.25" customHeight="1">
      <c r="A87" s="180"/>
      <c r="B87" s="40"/>
      <c r="C87" s="381"/>
      <c r="D87" s="382"/>
      <c r="E87" s="382"/>
      <c r="F87" s="382"/>
      <c r="G87" s="382"/>
      <c r="H87" s="382"/>
      <c r="I87" s="382"/>
      <c r="J87" s="382"/>
      <c r="K87" s="382"/>
      <c r="L87" s="382"/>
      <c r="M87" s="382"/>
      <c r="N87" s="382"/>
      <c r="O87" s="383"/>
      <c r="P87" s="188"/>
      <c r="Q87" s="78"/>
      <c r="R87" s="78"/>
      <c r="S87" s="78"/>
      <c r="T87" s="78"/>
      <c r="U87" s="118"/>
      <c r="V87" s="188"/>
      <c r="W87" s="78"/>
      <c r="X87" s="78"/>
      <c r="Y87" s="78"/>
      <c r="Z87" s="78"/>
      <c r="AA87" s="81"/>
      <c r="AB87" s="41"/>
      <c r="AC87" s="1"/>
      <c r="AD87" s="1"/>
      <c r="AE87" s="1"/>
      <c r="AF87" s="1"/>
      <c r="AG87" s="1"/>
      <c r="AH87" s="1"/>
      <c r="AI87" s="1"/>
      <c r="AJ87" s="1"/>
      <c r="AK87" s="1"/>
      <c r="AL87" s="1"/>
      <c r="AM87" s="1"/>
      <c r="AN87" s="1"/>
      <c r="AO87" s="1"/>
      <c r="AP87" s="1"/>
      <c r="AQ87" s="1"/>
      <c r="AR87" s="1"/>
      <c r="AS87" s="1"/>
    </row>
    <row r="88" ht="14.25" customHeight="1">
      <c r="A88" s="180"/>
      <c r="B88" s="40"/>
      <c r="C88" s="381"/>
      <c r="D88" s="382"/>
      <c r="E88" s="382"/>
      <c r="F88" s="382"/>
      <c r="G88" s="382"/>
      <c r="H88" s="382"/>
      <c r="I88" s="382"/>
      <c r="J88" s="382"/>
      <c r="K88" s="382"/>
      <c r="L88" s="382"/>
      <c r="M88" s="382"/>
      <c r="N88" s="382"/>
      <c r="O88" s="383"/>
      <c r="P88" s="188"/>
      <c r="Q88" s="78"/>
      <c r="R88" s="78"/>
      <c r="S88" s="78"/>
      <c r="T88" s="78"/>
      <c r="U88" s="118"/>
      <c r="V88" s="188"/>
      <c r="W88" s="78"/>
      <c r="X88" s="78"/>
      <c r="Y88" s="78"/>
      <c r="Z88" s="78"/>
      <c r="AA88" s="81"/>
      <c r="AB88" s="41"/>
      <c r="AC88" s="1"/>
      <c r="AD88" s="1"/>
      <c r="AE88" s="1"/>
      <c r="AF88" s="1"/>
      <c r="AG88" s="1"/>
      <c r="AH88" s="1"/>
      <c r="AI88" s="1"/>
      <c r="AJ88" s="1"/>
      <c r="AK88" s="1"/>
      <c r="AL88" s="1"/>
      <c r="AM88" s="1"/>
      <c r="AN88" s="1"/>
      <c r="AO88" s="1"/>
      <c r="AP88" s="1"/>
      <c r="AQ88" s="1"/>
      <c r="AR88" s="1"/>
      <c r="AS88" s="1"/>
    </row>
    <row r="89" ht="14.25" customHeight="1">
      <c r="A89" s="180"/>
      <c r="B89" s="40"/>
      <c r="C89" s="381"/>
      <c r="D89" s="382"/>
      <c r="E89" s="382"/>
      <c r="F89" s="382"/>
      <c r="G89" s="382"/>
      <c r="H89" s="382"/>
      <c r="I89" s="382"/>
      <c r="J89" s="382"/>
      <c r="K89" s="382"/>
      <c r="L89" s="382"/>
      <c r="M89" s="382"/>
      <c r="N89" s="382"/>
      <c r="O89" s="383"/>
      <c r="P89" s="188"/>
      <c r="Q89" s="78"/>
      <c r="R89" s="78"/>
      <c r="S89" s="78"/>
      <c r="T89" s="78"/>
      <c r="U89" s="118"/>
      <c r="V89" s="188"/>
      <c r="W89" s="78"/>
      <c r="X89" s="78"/>
      <c r="Y89" s="78"/>
      <c r="Z89" s="78"/>
      <c r="AA89" s="81"/>
      <c r="AB89" s="41"/>
      <c r="AC89" s="1"/>
      <c r="AD89" s="1"/>
      <c r="AE89" s="1"/>
      <c r="AF89" s="1"/>
      <c r="AG89" s="1"/>
      <c r="AH89" s="1"/>
      <c r="AI89" s="1"/>
      <c r="AJ89" s="1"/>
      <c r="AK89" s="1"/>
      <c r="AL89" s="1"/>
      <c r="AM89" s="1"/>
      <c r="AN89" s="1"/>
      <c r="AO89" s="1"/>
      <c r="AP89" s="1"/>
      <c r="AQ89" s="1"/>
      <c r="AR89" s="1"/>
      <c r="AS89" s="1"/>
    </row>
    <row r="90" ht="14.25" customHeight="1">
      <c r="A90" s="180"/>
      <c r="B90" s="40"/>
      <c r="C90" s="381"/>
      <c r="D90" s="382"/>
      <c r="E90" s="382"/>
      <c r="F90" s="382"/>
      <c r="G90" s="382"/>
      <c r="H90" s="382"/>
      <c r="I90" s="382"/>
      <c r="J90" s="382"/>
      <c r="K90" s="382"/>
      <c r="L90" s="382"/>
      <c r="M90" s="382"/>
      <c r="N90" s="382"/>
      <c r="O90" s="383"/>
      <c r="P90" s="188"/>
      <c r="Q90" s="78"/>
      <c r="R90" s="78"/>
      <c r="S90" s="78"/>
      <c r="T90" s="78"/>
      <c r="U90" s="118"/>
      <c r="V90" s="188"/>
      <c r="W90" s="78"/>
      <c r="X90" s="78"/>
      <c r="Y90" s="78"/>
      <c r="Z90" s="78"/>
      <c r="AA90" s="81"/>
      <c r="AB90" s="41"/>
      <c r="AC90" s="1"/>
      <c r="AD90" s="1"/>
      <c r="AE90" s="1"/>
      <c r="AF90" s="1"/>
      <c r="AG90" s="1"/>
      <c r="AH90" s="1"/>
      <c r="AI90" s="1"/>
      <c r="AJ90" s="1"/>
      <c r="AK90" s="1"/>
      <c r="AL90" s="1"/>
      <c r="AM90" s="1"/>
      <c r="AN90" s="1"/>
      <c r="AO90" s="1"/>
      <c r="AP90" s="1"/>
      <c r="AQ90" s="1"/>
      <c r="AR90" s="1"/>
      <c r="AS90" s="1"/>
    </row>
    <row r="91" ht="14.25" customHeight="1">
      <c r="A91" s="180"/>
      <c r="B91" s="40"/>
      <c r="C91" s="381"/>
      <c r="D91" s="382"/>
      <c r="E91" s="382"/>
      <c r="F91" s="382"/>
      <c r="G91" s="382"/>
      <c r="H91" s="382"/>
      <c r="I91" s="382"/>
      <c r="J91" s="382"/>
      <c r="K91" s="382"/>
      <c r="L91" s="382"/>
      <c r="M91" s="382"/>
      <c r="N91" s="382"/>
      <c r="O91" s="383"/>
      <c r="P91" s="188"/>
      <c r="Q91" s="78"/>
      <c r="R91" s="78"/>
      <c r="S91" s="78"/>
      <c r="T91" s="78"/>
      <c r="U91" s="118"/>
      <c r="V91" s="188"/>
      <c r="W91" s="78"/>
      <c r="X91" s="78"/>
      <c r="Y91" s="78"/>
      <c r="Z91" s="78"/>
      <c r="AA91" s="81"/>
      <c r="AB91" s="41"/>
      <c r="AC91" s="1"/>
      <c r="AD91" s="1"/>
      <c r="AE91" s="1"/>
      <c r="AF91" s="1"/>
      <c r="AG91" s="1"/>
      <c r="AH91" s="1"/>
      <c r="AI91" s="1"/>
      <c r="AJ91" s="1"/>
      <c r="AK91" s="1"/>
      <c r="AL91" s="1"/>
      <c r="AM91" s="1"/>
      <c r="AN91" s="1"/>
      <c r="AO91" s="1"/>
      <c r="AP91" s="1"/>
      <c r="AQ91" s="1"/>
      <c r="AR91" s="1"/>
      <c r="AS91" s="1"/>
    </row>
    <row r="92" ht="14.25" customHeight="1">
      <c r="A92" s="180"/>
      <c r="B92" s="40"/>
      <c r="C92" s="381"/>
      <c r="D92" s="382"/>
      <c r="E92" s="382"/>
      <c r="F92" s="382"/>
      <c r="G92" s="382"/>
      <c r="H92" s="382"/>
      <c r="I92" s="382"/>
      <c r="J92" s="382"/>
      <c r="K92" s="382"/>
      <c r="L92" s="382"/>
      <c r="M92" s="382"/>
      <c r="N92" s="382"/>
      <c r="O92" s="383"/>
      <c r="P92" s="188"/>
      <c r="Q92" s="78"/>
      <c r="R92" s="78"/>
      <c r="S92" s="78"/>
      <c r="T92" s="78"/>
      <c r="U92" s="118"/>
      <c r="V92" s="188"/>
      <c r="W92" s="78"/>
      <c r="X92" s="78"/>
      <c r="Y92" s="78"/>
      <c r="Z92" s="78"/>
      <c r="AA92" s="81"/>
      <c r="AB92" s="41"/>
      <c r="AC92" s="1"/>
      <c r="AD92" s="1"/>
      <c r="AE92" s="1"/>
      <c r="AF92" s="1"/>
      <c r="AG92" s="1"/>
      <c r="AH92" s="1"/>
      <c r="AI92" s="1"/>
      <c r="AJ92" s="1"/>
      <c r="AK92" s="1"/>
      <c r="AL92" s="1"/>
      <c r="AM92" s="1"/>
      <c r="AN92" s="1"/>
      <c r="AO92" s="1"/>
      <c r="AP92" s="1"/>
      <c r="AQ92" s="1"/>
      <c r="AR92" s="1"/>
      <c r="AS92" s="1"/>
    </row>
    <row r="93" ht="14.25" customHeight="1">
      <c r="A93" s="180"/>
      <c r="B93" s="40"/>
      <c r="C93" s="381"/>
      <c r="D93" s="382"/>
      <c r="E93" s="382"/>
      <c r="F93" s="382"/>
      <c r="G93" s="382"/>
      <c r="H93" s="382"/>
      <c r="I93" s="382"/>
      <c r="J93" s="382"/>
      <c r="K93" s="382"/>
      <c r="L93" s="382"/>
      <c r="M93" s="382"/>
      <c r="N93" s="382"/>
      <c r="O93" s="383"/>
      <c r="P93" s="188"/>
      <c r="Q93" s="78"/>
      <c r="R93" s="78"/>
      <c r="S93" s="78"/>
      <c r="T93" s="78"/>
      <c r="U93" s="118"/>
      <c r="V93" s="188"/>
      <c r="W93" s="78"/>
      <c r="X93" s="78"/>
      <c r="Y93" s="78"/>
      <c r="Z93" s="78"/>
      <c r="AA93" s="81"/>
      <c r="AB93" s="41"/>
      <c r="AC93" s="1"/>
      <c r="AD93" s="1"/>
      <c r="AE93" s="1"/>
      <c r="AF93" s="1"/>
      <c r="AG93" s="1"/>
      <c r="AH93" s="1"/>
      <c r="AI93" s="1"/>
      <c r="AJ93" s="1"/>
      <c r="AK93" s="1"/>
      <c r="AL93" s="1"/>
      <c r="AM93" s="1"/>
      <c r="AN93" s="1"/>
      <c r="AO93" s="1"/>
      <c r="AP93" s="1"/>
      <c r="AQ93" s="1"/>
      <c r="AR93" s="1"/>
      <c r="AS93" s="1"/>
    </row>
    <row r="94" ht="14.25" customHeight="1">
      <c r="A94" s="180"/>
      <c r="B94" s="40"/>
      <c r="C94" s="381"/>
      <c r="D94" s="382"/>
      <c r="E94" s="382"/>
      <c r="F94" s="382"/>
      <c r="G94" s="382"/>
      <c r="H94" s="382"/>
      <c r="I94" s="382"/>
      <c r="J94" s="382"/>
      <c r="K94" s="382"/>
      <c r="L94" s="382"/>
      <c r="M94" s="382"/>
      <c r="N94" s="382"/>
      <c r="O94" s="383"/>
      <c r="P94" s="188"/>
      <c r="Q94" s="78"/>
      <c r="R94" s="78"/>
      <c r="S94" s="78"/>
      <c r="T94" s="78"/>
      <c r="U94" s="118"/>
      <c r="V94" s="188"/>
      <c r="W94" s="78"/>
      <c r="X94" s="78"/>
      <c r="Y94" s="78"/>
      <c r="Z94" s="78"/>
      <c r="AA94" s="81"/>
      <c r="AB94" s="41"/>
      <c r="AC94" s="1"/>
      <c r="AD94" s="1"/>
      <c r="AE94" s="1"/>
      <c r="AF94" s="1"/>
      <c r="AG94" s="1"/>
      <c r="AH94" s="1"/>
      <c r="AI94" s="1"/>
      <c r="AJ94" s="1"/>
      <c r="AK94" s="1"/>
      <c r="AL94" s="1"/>
      <c r="AM94" s="1"/>
      <c r="AN94" s="1"/>
      <c r="AO94" s="1"/>
      <c r="AP94" s="1"/>
      <c r="AQ94" s="1"/>
      <c r="AR94" s="1"/>
      <c r="AS94" s="1"/>
    </row>
    <row r="95" ht="14.25" customHeight="1">
      <c r="A95" s="180"/>
      <c r="B95" s="40"/>
      <c r="C95" s="381"/>
      <c r="D95" s="382"/>
      <c r="E95" s="382"/>
      <c r="F95" s="382"/>
      <c r="G95" s="382"/>
      <c r="H95" s="382"/>
      <c r="I95" s="382"/>
      <c r="J95" s="382"/>
      <c r="K95" s="382"/>
      <c r="L95" s="382"/>
      <c r="M95" s="382"/>
      <c r="N95" s="382"/>
      <c r="O95" s="383"/>
      <c r="P95" s="188"/>
      <c r="Q95" s="78"/>
      <c r="R95" s="78"/>
      <c r="S95" s="78"/>
      <c r="T95" s="78"/>
      <c r="U95" s="118"/>
      <c r="V95" s="188"/>
      <c r="W95" s="78"/>
      <c r="X95" s="78"/>
      <c r="Y95" s="78"/>
      <c r="Z95" s="78"/>
      <c r="AA95" s="81"/>
      <c r="AB95" s="41"/>
      <c r="AC95" s="1"/>
      <c r="AD95" s="1"/>
      <c r="AE95" s="1"/>
      <c r="AF95" s="1"/>
      <c r="AG95" s="1"/>
      <c r="AH95" s="1"/>
      <c r="AI95" s="1"/>
      <c r="AJ95" s="1"/>
      <c r="AK95" s="1"/>
      <c r="AL95" s="1"/>
      <c r="AM95" s="1"/>
      <c r="AN95" s="1"/>
      <c r="AO95" s="1"/>
      <c r="AP95" s="1"/>
      <c r="AQ95" s="1"/>
      <c r="AR95" s="1"/>
      <c r="AS95" s="1"/>
    </row>
    <row r="96" ht="14.25" customHeight="1">
      <c r="A96" s="180"/>
      <c r="B96" s="40"/>
      <c r="C96" s="381"/>
      <c r="D96" s="382"/>
      <c r="E96" s="382"/>
      <c r="F96" s="382"/>
      <c r="G96" s="382"/>
      <c r="H96" s="382"/>
      <c r="I96" s="382"/>
      <c r="J96" s="382"/>
      <c r="K96" s="382"/>
      <c r="L96" s="382"/>
      <c r="M96" s="382"/>
      <c r="N96" s="382"/>
      <c r="O96" s="383"/>
      <c r="P96" s="188"/>
      <c r="Q96" s="78"/>
      <c r="R96" s="78"/>
      <c r="S96" s="78"/>
      <c r="T96" s="78"/>
      <c r="U96" s="118"/>
      <c r="V96" s="188"/>
      <c r="W96" s="78"/>
      <c r="X96" s="78"/>
      <c r="Y96" s="78"/>
      <c r="Z96" s="78"/>
      <c r="AA96" s="81"/>
      <c r="AB96" s="41"/>
      <c r="AC96" s="1"/>
      <c r="AD96" s="1"/>
      <c r="AE96" s="1"/>
      <c r="AF96" s="1"/>
      <c r="AG96" s="1"/>
      <c r="AH96" s="1"/>
      <c r="AI96" s="1"/>
      <c r="AJ96" s="1"/>
      <c r="AK96" s="1"/>
      <c r="AL96" s="1"/>
      <c r="AM96" s="1"/>
      <c r="AN96" s="1"/>
      <c r="AO96" s="1"/>
      <c r="AP96" s="1"/>
      <c r="AQ96" s="1"/>
      <c r="AR96" s="1"/>
      <c r="AS96" s="1"/>
    </row>
    <row r="97" ht="14.25" customHeight="1">
      <c r="A97" s="180"/>
      <c r="B97" s="40"/>
      <c r="C97" s="381"/>
      <c r="D97" s="382"/>
      <c r="E97" s="382"/>
      <c r="F97" s="382"/>
      <c r="G97" s="382"/>
      <c r="H97" s="382"/>
      <c r="I97" s="382"/>
      <c r="J97" s="382"/>
      <c r="K97" s="382"/>
      <c r="L97" s="382"/>
      <c r="M97" s="382"/>
      <c r="N97" s="382"/>
      <c r="O97" s="383"/>
      <c r="P97" s="188"/>
      <c r="Q97" s="78"/>
      <c r="R97" s="78"/>
      <c r="S97" s="78"/>
      <c r="T97" s="78"/>
      <c r="U97" s="118"/>
      <c r="V97" s="188"/>
      <c r="W97" s="78"/>
      <c r="X97" s="78"/>
      <c r="Y97" s="78"/>
      <c r="Z97" s="78"/>
      <c r="AA97" s="81"/>
      <c r="AB97" s="41"/>
      <c r="AC97" s="1"/>
      <c r="AD97" s="1"/>
      <c r="AE97" s="1"/>
      <c r="AF97" s="1"/>
      <c r="AG97" s="1"/>
      <c r="AH97" s="1"/>
      <c r="AI97" s="1"/>
      <c r="AJ97" s="1"/>
      <c r="AK97" s="1"/>
      <c r="AL97" s="1"/>
      <c r="AM97" s="1"/>
      <c r="AN97" s="1"/>
      <c r="AO97" s="1"/>
      <c r="AP97" s="1"/>
      <c r="AQ97" s="1"/>
      <c r="AR97" s="1"/>
      <c r="AS97" s="1"/>
    </row>
    <row r="98" ht="14.25" customHeight="1">
      <c r="A98" s="180"/>
      <c r="B98" s="40"/>
      <c r="C98" s="381"/>
      <c r="D98" s="382"/>
      <c r="E98" s="382"/>
      <c r="F98" s="382"/>
      <c r="G98" s="382"/>
      <c r="H98" s="382"/>
      <c r="I98" s="382"/>
      <c r="J98" s="382"/>
      <c r="K98" s="382"/>
      <c r="L98" s="382"/>
      <c r="M98" s="382"/>
      <c r="N98" s="382"/>
      <c r="O98" s="383"/>
      <c r="P98" s="188"/>
      <c r="Q98" s="78"/>
      <c r="R98" s="78"/>
      <c r="S98" s="78"/>
      <c r="T98" s="78"/>
      <c r="U98" s="118"/>
      <c r="V98" s="188"/>
      <c r="W98" s="78"/>
      <c r="X98" s="78"/>
      <c r="Y98" s="78"/>
      <c r="Z98" s="78"/>
      <c r="AA98" s="81"/>
      <c r="AB98" s="41"/>
      <c r="AC98" s="1"/>
      <c r="AD98" s="1"/>
      <c r="AE98" s="1"/>
      <c r="AF98" s="1"/>
      <c r="AG98" s="1"/>
      <c r="AH98" s="1"/>
      <c r="AI98" s="1"/>
      <c r="AJ98" s="1"/>
      <c r="AK98" s="1"/>
      <c r="AL98" s="1"/>
      <c r="AM98" s="1"/>
      <c r="AN98" s="1"/>
      <c r="AO98" s="1"/>
      <c r="AP98" s="1"/>
      <c r="AQ98" s="1"/>
      <c r="AR98" s="1"/>
      <c r="AS98" s="1"/>
    </row>
    <row r="99" ht="14.25" customHeight="1">
      <c r="A99" s="180"/>
      <c r="B99" s="40"/>
      <c r="C99" s="381"/>
      <c r="D99" s="382"/>
      <c r="E99" s="382"/>
      <c r="F99" s="382"/>
      <c r="G99" s="382"/>
      <c r="H99" s="382"/>
      <c r="I99" s="382"/>
      <c r="J99" s="382"/>
      <c r="K99" s="382"/>
      <c r="L99" s="382"/>
      <c r="M99" s="382"/>
      <c r="N99" s="382"/>
      <c r="O99" s="383"/>
      <c r="P99" s="188"/>
      <c r="Q99" s="78"/>
      <c r="R99" s="78"/>
      <c r="S99" s="78"/>
      <c r="T99" s="78"/>
      <c r="U99" s="118"/>
      <c r="V99" s="188"/>
      <c r="W99" s="78"/>
      <c r="X99" s="78"/>
      <c r="Y99" s="78"/>
      <c r="Z99" s="78"/>
      <c r="AA99" s="81"/>
      <c r="AB99" s="41"/>
      <c r="AC99" s="1"/>
      <c r="AD99" s="1"/>
      <c r="AE99" s="1"/>
      <c r="AF99" s="1"/>
      <c r="AG99" s="1"/>
      <c r="AH99" s="1"/>
      <c r="AI99" s="1"/>
      <c r="AJ99" s="1"/>
      <c r="AK99" s="1"/>
      <c r="AL99" s="1"/>
      <c r="AM99" s="1"/>
      <c r="AN99" s="1"/>
      <c r="AO99" s="1"/>
      <c r="AP99" s="1"/>
      <c r="AQ99" s="1"/>
      <c r="AR99" s="1"/>
      <c r="AS99" s="1"/>
    </row>
    <row r="100" ht="14.25" customHeight="1">
      <c r="A100" s="180"/>
      <c r="B100" s="40"/>
      <c r="C100" s="381"/>
      <c r="D100" s="382"/>
      <c r="E100" s="382"/>
      <c r="F100" s="382"/>
      <c r="G100" s="382"/>
      <c r="H100" s="382"/>
      <c r="I100" s="382"/>
      <c r="J100" s="382"/>
      <c r="K100" s="382"/>
      <c r="L100" s="382"/>
      <c r="M100" s="382"/>
      <c r="N100" s="382"/>
      <c r="O100" s="383"/>
      <c r="P100" s="188"/>
      <c r="Q100" s="78"/>
      <c r="R100" s="78"/>
      <c r="S100" s="78"/>
      <c r="T100" s="78"/>
      <c r="U100" s="118"/>
      <c r="V100" s="188"/>
      <c r="W100" s="78"/>
      <c r="X100" s="78"/>
      <c r="Y100" s="78"/>
      <c r="Z100" s="78"/>
      <c r="AA100" s="81"/>
      <c r="AB100" s="41"/>
      <c r="AC100" s="1"/>
      <c r="AD100" s="1"/>
      <c r="AE100" s="1"/>
      <c r="AF100" s="1"/>
      <c r="AG100" s="1"/>
      <c r="AH100" s="1"/>
      <c r="AI100" s="1"/>
      <c r="AJ100" s="1"/>
      <c r="AK100" s="1"/>
      <c r="AL100" s="1"/>
      <c r="AM100" s="1"/>
      <c r="AN100" s="1"/>
      <c r="AO100" s="1"/>
      <c r="AP100" s="1"/>
      <c r="AQ100" s="1"/>
      <c r="AR100" s="1"/>
      <c r="AS100" s="1"/>
    </row>
    <row r="101" ht="14.25" customHeight="1">
      <c r="A101" s="180"/>
      <c r="B101" s="40"/>
      <c r="C101" s="381"/>
      <c r="D101" s="382"/>
      <c r="E101" s="382"/>
      <c r="F101" s="382"/>
      <c r="G101" s="382"/>
      <c r="H101" s="382"/>
      <c r="I101" s="382"/>
      <c r="J101" s="382"/>
      <c r="K101" s="382"/>
      <c r="L101" s="382"/>
      <c r="M101" s="382"/>
      <c r="N101" s="382"/>
      <c r="O101" s="383"/>
      <c r="P101" s="188"/>
      <c r="Q101" s="78"/>
      <c r="R101" s="78"/>
      <c r="S101" s="78"/>
      <c r="T101" s="78"/>
      <c r="U101" s="118"/>
      <c r="V101" s="188"/>
      <c r="W101" s="78"/>
      <c r="X101" s="78"/>
      <c r="Y101" s="78"/>
      <c r="Z101" s="78"/>
      <c r="AA101" s="81"/>
      <c r="AB101" s="41"/>
      <c r="AC101" s="1"/>
      <c r="AD101" s="1"/>
      <c r="AE101" s="1"/>
      <c r="AF101" s="1"/>
      <c r="AG101" s="1"/>
      <c r="AH101" s="1"/>
      <c r="AI101" s="1"/>
      <c r="AJ101" s="1"/>
      <c r="AK101" s="1"/>
      <c r="AL101" s="1"/>
      <c r="AM101" s="1"/>
      <c r="AN101" s="1"/>
      <c r="AO101" s="1"/>
      <c r="AP101" s="1"/>
      <c r="AQ101" s="1"/>
      <c r="AR101" s="1"/>
      <c r="AS101" s="1"/>
    </row>
    <row r="102" ht="14.25" customHeight="1">
      <c r="A102" s="180"/>
      <c r="B102" s="40"/>
      <c r="C102" s="381"/>
      <c r="D102" s="382"/>
      <c r="E102" s="382"/>
      <c r="F102" s="382"/>
      <c r="G102" s="382"/>
      <c r="H102" s="382"/>
      <c r="I102" s="382"/>
      <c r="J102" s="382"/>
      <c r="K102" s="382"/>
      <c r="L102" s="382"/>
      <c r="M102" s="382"/>
      <c r="N102" s="382"/>
      <c r="O102" s="383"/>
      <c r="P102" s="188"/>
      <c r="Q102" s="78"/>
      <c r="R102" s="78"/>
      <c r="S102" s="78"/>
      <c r="T102" s="78"/>
      <c r="U102" s="118"/>
      <c r="V102" s="188"/>
      <c r="W102" s="78"/>
      <c r="X102" s="78"/>
      <c r="Y102" s="78"/>
      <c r="Z102" s="78"/>
      <c r="AA102" s="81"/>
      <c r="AB102" s="41"/>
      <c r="AC102" s="1"/>
      <c r="AD102" s="1"/>
      <c r="AE102" s="1"/>
      <c r="AF102" s="1"/>
      <c r="AG102" s="1"/>
      <c r="AH102" s="1"/>
      <c r="AI102" s="1"/>
      <c r="AJ102" s="1"/>
      <c r="AK102" s="1"/>
      <c r="AL102" s="1"/>
      <c r="AM102" s="1"/>
      <c r="AN102" s="1"/>
      <c r="AO102" s="1"/>
      <c r="AP102" s="1"/>
      <c r="AQ102" s="1"/>
      <c r="AR102" s="1"/>
      <c r="AS102" s="1"/>
    </row>
    <row r="103" ht="14.25" customHeight="1">
      <c r="A103" s="180"/>
      <c r="B103" s="40"/>
      <c r="C103" s="381"/>
      <c r="D103" s="382"/>
      <c r="E103" s="382"/>
      <c r="F103" s="382"/>
      <c r="G103" s="382"/>
      <c r="H103" s="382"/>
      <c r="I103" s="382"/>
      <c r="J103" s="382"/>
      <c r="K103" s="382"/>
      <c r="L103" s="382"/>
      <c r="M103" s="382"/>
      <c r="N103" s="382"/>
      <c r="O103" s="383"/>
      <c r="P103" s="188"/>
      <c r="Q103" s="78"/>
      <c r="R103" s="78"/>
      <c r="S103" s="78"/>
      <c r="T103" s="78"/>
      <c r="U103" s="118"/>
      <c r="V103" s="188"/>
      <c r="W103" s="78"/>
      <c r="X103" s="78"/>
      <c r="Y103" s="78"/>
      <c r="Z103" s="78"/>
      <c r="AA103" s="81"/>
      <c r="AB103" s="41"/>
      <c r="AC103" s="1"/>
      <c r="AD103" s="1"/>
      <c r="AE103" s="1"/>
      <c r="AF103" s="1"/>
      <c r="AG103" s="1"/>
      <c r="AH103" s="1"/>
      <c r="AI103" s="1"/>
      <c r="AJ103" s="1"/>
      <c r="AK103" s="1"/>
      <c r="AL103" s="1"/>
      <c r="AM103" s="1"/>
      <c r="AN103" s="1"/>
      <c r="AO103" s="1"/>
      <c r="AP103" s="1"/>
      <c r="AQ103" s="1"/>
      <c r="AR103" s="1"/>
      <c r="AS103" s="1"/>
    </row>
    <row r="104" ht="14.25" customHeight="1">
      <c r="A104" s="180"/>
      <c r="B104" s="40"/>
      <c r="C104" s="381"/>
      <c r="D104" s="382"/>
      <c r="E104" s="382"/>
      <c r="F104" s="382"/>
      <c r="G104" s="382"/>
      <c r="H104" s="382"/>
      <c r="I104" s="382"/>
      <c r="J104" s="382"/>
      <c r="K104" s="382"/>
      <c r="L104" s="382"/>
      <c r="M104" s="382"/>
      <c r="N104" s="382"/>
      <c r="O104" s="383"/>
      <c r="P104" s="188"/>
      <c r="Q104" s="78"/>
      <c r="R104" s="78"/>
      <c r="S104" s="78"/>
      <c r="T104" s="78"/>
      <c r="U104" s="118"/>
      <c r="V104" s="188"/>
      <c r="W104" s="78"/>
      <c r="X104" s="78"/>
      <c r="Y104" s="78"/>
      <c r="Z104" s="78"/>
      <c r="AA104" s="81"/>
      <c r="AB104" s="41"/>
      <c r="AC104" s="1"/>
      <c r="AD104" s="1"/>
      <c r="AE104" s="1"/>
      <c r="AF104" s="1"/>
      <c r="AG104" s="1"/>
      <c r="AH104" s="1"/>
      <c r="AI104" s="1"/>
      <c r="AJ104" s="1"/>
      <c r="AK104" s="1"/>
      <c r="AL104" s="1"/>
      <c r="AM104" s="1"/>
      <c r="AN104" s="1"/>
      <c r="AO104" s="1"/>
      <c r="AP104" s="1"/>
      <c r="AQ104" s="1"/>
      <c r="AR104" s="1"/>
      <c r="AS104" s="1"/>
    </row>
    <row r="105" ht="14.25" customHeight="1">
      <c r="A105" s="180"/>
      <c r="B105" s="40"/>
      <c r="C105" s="381"/>
      <c r="D105" s="382"/>
      <c r="E105" s="382"/>
      <c r="F105" s="382"/>
      <c r="G105" s="382"/>
      <c r="H105" s="382"/>
      <c r="I105" s="382"/>
      <c r="J105" s="382"/>
      <c r="K105" s="382"/>
      <c r="L105" s="382"/>
      <c r="M105" s="382"/>
      <c r="N105" s="382"/>
      <c r="O105" s="383"/>
      <c r="P105" s="188"/>
      <c r="Q105" s="78"/>
      <c r="R105" s="78"/>
      <c r="S105" s="78"/>
      <c r="T105" s="78"/>
      <c r="U105" s="118"/>
      <c r="V105" s="188"/>
      <c r="W105" s="78"/>
      <c r="X105" s="78"/>
      <c r="Y105" s="78"/>
      <c r="Z105" s="78"/>
      <c r="AA105" s="81"/>
      <c r="AB105" s="41"/>
      <c r="AC105" s="1"/>
      <c r="AD105" s="1"/>
      <c r="AE105" s="1"/>
      <c r="AF105" s="1"/>
      <c r="AG105" s="1"/>
      <c r="AH105" s="1"/>
      <c r="AI105" s="1"/>
      <c r="AJ105" s="1"/>
      <c r="AK105" s="1"/>
      <c r="AL105" s="1"/>
      <c r="AM105" s="1"/>
      <c r="AN105" s="1"/>
      <c r="AO105" s="1"/>
      <c r="AP105" s="1"/>
      <c r="AQ105" s="1"/>
      <c r="AR105" s="1"/>
      <c r="AS105" s="1"/>
    </row>
    <row r="106" ht="14.25" customHeight="1">
      <c r="A106" s="180"/>
      <c r="B106" s="40"/>
      <c r="C106" s="381"/>
      <c r="D106" s="382"/>
      <c r="E106" s="382"/>
      <c r="F106" s="382"/>
      <c r="G106" s="382"/>
      <c r="H106" s="382"/>
      <c r="I106" s="382"/>
      <c r="J106" s="382"/>
      <c r="K106" s="382"/>
      <c r="L106" s="382"/>
      <c r="M106" s="382"/>
      <c r="N106" s="382"/>
      <c r="O106" s="383"/>
      <c r="P106" s="188"/>
      <c r="Q106" s="78"/>
      <c r="R106" s="78"/>
      <c r="S106" s="78"/>
      <c r="T106" s="78"/>
      <c r="U106" s="118"/>
      <c r="V106" s="188"/>
      <c r="W106" s="78"/>
      <c r="X106" s="78"/>
      <c r="Y106" s="78"/>
      <c r="Z106" s="78"/>
      <c r="AA106" s="81"/>
      <c r="AB106" s="41"/>
      <c r="AC106" s="1"/>
      <c r="AD106" s="1"/>
      <c r="AE106" s="1"/>
      <c r="AF106" s="1"/>
      <c r="AG106" s="1"/>
      <c r="AH106" s="1"/>
      <c r="AI106" s="1"/>
      <c r="AJ106" s="1"/>
      <c r="AK106" s="1"/>
      <c r="AL106" s="1"/>
      <c r="AM106" s="1"/>
      <c r="AN106" s="1"/>
      <c r="AO106" s="1"/>
      <c r="AP106" s="1"/>
      <c r="AQ106" s="1"/>
      <c r="AR106" s="1"/>
      <c r="AS106" s="1"/>
    </row>
    <row r="107" ht="14.25" customHeight="1">
      <c r="A107" s="180"/>
      <c r="B107" s="40"/>
      <c r="C107" s="381"/>
      <c r="D107" s="382"/>
      <c r="E107" s="382"/>
      <c r="F107" s="382"/>
      <c r="G107" s="382"/>
      <c r="H107" s="382"/>
      <c r="I107" s="382"/>
      <c r="J107" s="382"/>
      <c r="K107" s="382"/>
      <c r="L107" s="382"/>
      <c r="M107" s="382"/>
      <c r="N107" s="382"/>
      <c r="O107" s="383"/>
      <c r="P107" s="188"/>
      <c r="Q107" s="78"/>
      <c r="R107" s="78"/>
      <c r="S107" s="78"/>
      <c r="T107" s="78"/>
      <c r="U107" s="118"/>
      <c r="V107" s="188"/>
      <c r="W107" s="78"/>
      <c r="X107" s="78"/>
      <c r="Y107" s="78"/>
      <c r="Z107" s="78"/>
      <c r="AA107" s="81"/>
      <c r="AB107" s="41"/>
      <c r="AC107" s="1"/>
      <c r="AD107" s="1"/>
      <c r="AE107" s="1"/>
      <c r="AF107" s="1"/>
      <c r="AG107" s="1"/>
      <c r="AH107" s="1"/>
      <c r="AI107" s="1"/>
      <c r="AJ107" s="1"/>
      <c r="AK107" s="1"/>
      <c r="AL107" s="1"/>
      <c r="AM107" s="1"/>
      <c r="AN107" s="1"/>
      <c r="AO107" s="1"/>
      <c r="AP107" s="1"/>
      <c r="AQ107" s="1"/>
      <c r="AR107" s="1"/>
      <c r="AS107" s="1"/>
    </row>
    <row r="108" ht="14.25" customHeight="1">
      <c r="A108" s="180"/>
      <c r="B108" s="40"/>
      <c r="C108" s="381"/>
      <c r="D108" s="382"/>
      <c r="E108" s="382"/>
      <c r="F108" s="382"/>
      <c r="G108" s="382"/>
      <c r="H108" s="382"/>
      <c r="I108" s="382"/>
      <c r="J108" s="382"/>
      <c r="K108" s="382"/>
      <c r="L108" s="382"/>
      <c r="M108" s="382"/>
      <c r="N108" s="382"/>
      <c r="O108" s="383"/>
      <c r="P108" s="188"/>
      <c r="Q108" s="78"/>
      <c r="R108" s="78"/>
      <c r="S108" s="78"/>
      <c r="T108" s="78"/>
      <c r="U108" s="118"/>
      <c r="V108" s="188"/>
      <c r="W108" s="78"/>
      <c r="X108" s="78"/>
      <c r="Y108" s="78"/>
      <c r="Z108" s="78"/>
      <c r="AA108" s="81"/>
      <c r="AB108" s="41"/>
      <c r="AC108" s="1"/>
      <c r="AD108" s="1"/>
      <c r="AE108" s="1"/>
      <c r="AF108" s="1"/>
      <c r="AG108" s="1"/>
      <c r="AH108" s="1"/>
      <c r="AI108" s="1"/>
      <c r="AJ108" s="1"/>
      <c r="AK108" s="1"/>
      <c r="AL108" s="1"/>
      <c r="AM108" s="1"/>
      <c r="AN108" s="1"/>
      <c r="AO108" s="1"/>
      <c r="AP108" s="1"/>
      <c r="AQ108" s="1"/>
      <c r="AR108" s="1"/>
      <c r="AS108" s="1"/>
    </row>
    <row r="109" ht="14.25" customHeight="1">
      <c r="A109" s="180"/>
      <c r="B109" s="40"/>
      <c r="C109" s="381"/>
      <c r="D109" s="382"/>
      <c r="E109" s="382"/>
      <c r="F109" s="382"/>
      <c r="G109" s="382"/>
      <c r="H109" s="382"/>
      <c r="I109" s="382"/>
      <c r="J109" s="382"/>
      <c r="K109" s="382"/>
      <c r="L109" s="382"/>
      <c r="M109" s="382"/>
      <c r="N109" s="382"/>
      <c r="O109" s="383"/>
      <c r="P109" s="188"/>
      <c r="Q109" s="78"/>
      <c r="R109" s="78"/>
      <c r="S109" s="78"/>
      <c r="T109" s="78"/>
      <c r="U109" s="118"/>
      <c r="V109" s="188"/>
      <c r="W109" s="78"/>
      <c r="X109" s="78"/>
      <c r="Y109" s="78"/>
      <c r="Z109" s="78"/>
      <c r="AA109" s="81"/>
      <c r="AB109" s="41"/>
      <c r="AC109" s="1"/>
      <c r="AD109" s="1"/>
      <c r="AE109" s="1"/>
      <c r="AF109" s="1"/>
      <c r="AG109" s="1"/>
      <c r="AH109" s="1"/>
      <c r="AI109" s="1"/>
      <c r="AJ109" s="1"/>
      <c r="AK109" s="1"/>
      <c r="AL109" s="1"/>
      <c r="AM109" s="1"/>
      <c r="AN109" s="1"/>
      <c r="AO109" s="1"/>
      <c r="AP109" s="1"/>
      <c r="AQ109" s="1"/>
      <c r="AR109" s="1"/>
      <c r="AS109" s="1"/>
    </row>
    <row r="110" ht="14.25" customHeight="1">
      <c r="A110" s="180"/>
      <c r="B110" s="40"/>
      <c r="C110" s="381"/>
      <c r="D110" s="382"/>
      <c r="E110" s="382"/>
      <c r="F110" s="382"/>
      <c r="G110" s="382"/>
      <c r="H110" s="382"/>
      <c r="I110" s="382"/>
      <c r="J110" s="382"/>
      <c r="K110" s="382"/>
      <c r="L110" s="382"/>
      <c r="M110" s="382"/>
      <c r="N110" s="382"/>
      <c r="O110" s="383"/>
      <c r="P110" s="188"/>
      <c r="Q110" s="78"/>
      <c r="R110" s="78"/>
      <c r="S110" s="78"/>
      <c r="T110" s="78"/>
      <c r="U110" s="118"/>
      <c r="V110" s="188"/>
      <c r="W110" s="78"/>
      <c r="X110" s="78"/>
      <c r="Y110" s="78"/>
      <c r="Z110" s="78"/>
      <c r="AA110" s="81"/>
      <c r="AB110" s="41"/>
      <c r="AC110" s="1"/>
      <c r="AD110" s="1"/>
      <c r="AE110" s="1"/>
      <c r="AF110" s="1"/>
      <c r="AG110" s="1"/>
      <c r="AH110" s="1"/>
      <c r="AI110" s="1"/>
      <c r="AJ110" s="1"/>
      <c r="AK110" s="1"/>
      <c r="AL110" s="1"/>
      <c r="AM110" s="1"/>
      <c r="AN110" s="1"/>
      <c r="AO110" s="1"/>
      <c r="AP110" s="1"/>
      <c r="AQ110" s="1"/>
      <c r="AR110" s="1"/>
      <c r="AS110" s="1"/>
    </row>
    <row r="111" ht="14.25" customHeight="1">
      <c r="A111" s="180"/>
      <c r="B111" s="40"/>
      <c r="C111" s="381"/>
      <c r="D111" s="382"/>
      <c r="E111" s="382"/>
      <c r="F111" s="382"/>
      <c r="G111" s="382"/>
      <c r="H111" s="382"/>
      <c r="I111" s="382"/>
      <c r="J111" s="382"/>
      <c r="K111" s="382"/>
      <c r="L111" s="382"/>
      <c r="M111" s="382"/>
      <c r="N111" s="382"/>
      <c r="O111" s="383"/>
      <c r="P111" s="188"/>
      <c r="Q111" s="78"/>
      <c r="R111" s="78"/>
      <c r="S111" s="78"/>
      <c r="T111" s="78"/>
      <c r="U111" s="118"/>
      <c r="V111" s="188"/>
      <c r="W111" s="78"/>
      <c r="X111" s="78"/>
      <c r="Y111" s="78"/>
      <c r="Z111" s="78"/>
      <c r="AA111" s="81"/>
      <c r="AB111" s="41"/>
      <c r="AC111" s="1"/>
      <c r="AD111" s="1"/>
      <c r="AE111" s="1"/>
      <c r="AF111" s="1"/>
      <c r="AG111" s="1"/>
      <c r="AH111" s="1"/>
      <c r="AI111" s="1"/>
      <c r="AJ111" s="1"/>
      <c r="AK111" s="1"/>
      <c r="AL111" s="384"/>
      <c r="AM111" s="125"/>
      <c r="AN111" s="125"/>
      <c r="AO111" s="125"/>
      <c r="AP111" s="125"/>
      <c r="AQ111" s="126"/>
      <c r="AR111" s="1"/>
      <c r="AS111" s="1"/>
    </row>
    <row r="112" ht="14.25" customHeight="1">
      <c r="A112" s="180"/>
      <c r="B112" s="40"/>
      <c r="C112" s="381"/>
      <c r="D112" s="382"/>
      <c r="E112" s="382"/>
      <c r="F112" s="382"/>
      <c r="G112" s="382"/>
      <c r="H112" s="382"/>
      <c r="I112" s="382"/>
      <c r="J112" s="382"/>
      <c r="K112" s="382"/>
      <c r="L112" s="382"/>
      <c r="M112" s="382"/>
      <c r="N112" s="382"/>
      <c r="O112" s="383"/>
      <c r="P112" s="188"/>
      <c r="Q112" s="78"/>
      <c r="R112" s="78"/>
      <c r="S112" s="78"/>
      <c r="T112" s="78"/>
      <c r="U112" s="118"/>
      <c r="V112" s="188"/>
      <c r="W112" s="78"/>
      <c r="X112" s="78"/>
      <c r="Y112" s="78"/>
      <c r="Z112" s="78"/>
      <c r="AA112" s="81"/>
      <c r="AB112" s="41"/>
      <c r="AC112" s="1"/>
      <c r="AD112" s="1"/>
      <c r="AE112" s="1"/>
      <c r="AF112" s="1"/>
      <c r="AG112" s="1"/>
      <c r="AH112" s="1"/>
      <c r="AI112" s="1"/>
      <c r="AJ112" s="1"/>
      <c r="AK112" s="1"/>
      <c r="AL112" s="1"/>
      <c r="AM112" s="1"/>
      <c r="AN112" s="1"/>
      <c r="AO112" s="1"/>
      <c r="AP112" s="1"/>
      <c r="AQ112" s="1"/>
      <c r="AR112" s="1"/>
      <c r="AS112" s="1"/>
    </row>
    <row r="113" ht="14.25" customHeight="1">
      <c r="A113" s="180"/>
      <c r="B113" s="40"/>
      <c r="C113" s="381"/>
      <c r="D113" s="382"/>
      <c r="E113" s="382"/>
      <c r="F113" s="382"/>
      <c r="G113" s="382"/>
      <c r="H113" s="382"/>
      <c r="I113" s="382"/>
      <c r="J113" s="382"/>
      <c r="K113" s="382"/>
      <c r="L113" s="382"/>
      <c r="M113" s="382"/>
      <c r="N113" s="382"/>
      <c r="O113" s="383"/>
      <c r="P113" s="188"/>
      <c r="Q113" s="78"/>
      <c r="R113" s="78"/>
      <c r="S113" s="78"/>
      <c r="T113" s="78"/>
      <c r="U113" s="118"/>
      <c r="V113" s="188"/>
      <c r="W113" s="78"/>
      <c r="X113" s="78"/>
      <c r="Y113" s="78"/>
      <c r="Z113" s="78"/>
      <c r="AA113" s="81"/>
      <c r="AB113" s="41"/>
      <c r="AC113" s="1"/>
      <c r="AD113" s="1"/>
      <c r="AE113" s="1"/>
      <c r="AF113" s="1"/>
      <c r="AG113" s="1"/>
      <c r="AH113" s="1"/>
      <c r="AI113" s="1"/>
      <c r="AJ113" s="1"/>
      <c r="AK113" s="1"/>
      <c r="AL113" s="1"/>
      <c r="AM113" s="1"/>
      <c r="AN113" s="1"/>
      <c r="AO113" s="1"/>
      <c r="AP113" s="1"/>
      <c r="AQ113" s="1"/>
      <c r="AR113" s="1"/>
      <c r="AS113" s="1"/>
    </row>
    <row r="114" ht="14.25" customHeight="1">
      <c r="A114" s="180"/>
      <c r="B114" s="40"/>
      <c r="C114" s="381"/>
      <c r="D114" s="382"/>
      <c r="E114" s="382"/>
      <c r="F114" s="382"/>
      <c r="G114" s="382"/>
      <c r="H114" s="382"/>
      <c r="I114" s="382"/>
      <c r="J114" s="382"/>
      <c r="K114" s="382"/>
      <c r="L114" s="382"/>
      <c r="M114" s="382"/>
      <c r="N114" s="382"/>
      <c r="O114" s="383"/>
      <c r="P114" s="188"/>
      <c r="Q114" s="78"/>
      <c r="R114" s="78"/>
      <c r="S114" s="78"/>
      <c r="T114" s="78"/>
      <c r="U114" s="118"/>
      <c r="V114" s="188"/>
      <c r="W114" s="78"/>
      <c r="X114" s="78"/>
      <c r="Y114" s="78"/>
      <c r="Z114" s="78"/>
      <c r="AA114" s="81"/>
      <c r="AB114" s="41"/>
      <c r="AC114" s="1"/>
      <c r="AD114" s="1"/>
      <c r="AE114" s="1"/>
      <c r="AF114" s="1"/>
      <c r="AG114" s="1"/>
      <c r="AH114" s="1"/>
      <c r="AI114" s="1"/>
      <c r="AJ114" s="1"/>
      <c r="AK114" s="1"/>
      <c r="AL114" s="1"/>
      <c r="AM114" s="1"/>
      <c r="AN114" s="1"/>
      <c r="AO114" s="1"/>
      <c r="AP114" s="1"/>
      <c r="AQ114" s="1"/>
      <c r="AR114" s="1"/>
      <c r="AS114" s="1"/>
    </row>
    <row r="115" ht="14.25" customHeight="1">
      <c r="A115" s="180"/>
      <c r="B115" s="40"/>
      <c r="C115" s="381"/>
      <c r="D115" s="382"/>
      <c r="E115" s="382"/>
      <c r="F115" s="382"/>
      <c r="G115" s="382"/>
      <c r="H115" s="382"/>
      <c r="I115" s="382"/>
      <c r="J115" s="382"/>
      <c r="K115" s="382"/>
      <c r="L115" s="382"/>
      <c r="M115" s="382"/>
      <c r="N115" s="382"/>
      <c r="O115" s="383"/>
      <c r="P115" s="188"/>
      <c r="Q115" s="78"/>
      <c r="R115" s="78"/>
      <c r="S115" s="78"/>
      <c r="T115" s="78"/>
      <c r="U115" s="118"/>
      <c r="V115" s="188"/>
      <c r="W115" s="78"/>
      <c r="X115" s="78"/>
      <c r="Y115" s="78"/>
      <c r="Z115" s="78"/>
      <c r="AA115" s="81"/>
      <c r="AB115" s="41"/>
      <c r="AC115" s="1"/>
      <c r="AD115" s="1"/>
      <c r="AE115" s="1"/>
      <c r="AF115" s="1"/>
      <c r="AG115" s="1"/>
      <c r="AH115" s="1"/>
      <c r="AI115" s="1"/>
      <c r="AJ115" s="1"/>
      <c r="AK115" s="1"/>
      <c r="AL115" s="1"/>
      <c r="AM115" s="1"/>
      <c r="AN115" s="1"/>
      <c r="AO115" s="1"/>
      <c r="AP115" s="1"/>
      <c r="AQ115" s="1"/>
      <c r="AR115" s="1"/>
      <c r="AS115" s="1"/>
    </row>
    <row r="116" ht="14.25" customHeight="1">
      <c r="A116" s="180"/>
      <c r="B116" s="40"/>
      <c r="C116" s="381"/>
      <c r="D116" s="382"/>
      <c r="E116" s="382"/>
      <c r="F116" s="382"/>
      <c r="G116" s="382"/>
      <c r="H116" s="382"/>
      <c r="I116" s="382"/>
      <c r="J116" s="382"/>
      <c r="K116" s="382"/>
      <c r="L116" s="382"/>
      <c r="M116" s="382"/>
      <c r="N116" s="382"/>
      <c r="O116" s="383"/>
      <c r="P116" s="188"/>
      <c r="Q116" s="78"/>
      <c r="R116" s="78"/>
      <c r="S116" s="78"/>
      <c r="T116" s="78"/>
      <c r="U116" s="118"/>
      <c r="V116" s="188"/>
      <c r="W116" s="78"/>
      <c r="X116" s="78"/>
      <c r="Y116" s="78"/>
      <c r="Z116" s="78"/>
      <c r="AA116" s="81"/>
      <c r="AB116" s="41"/>
      <c r="AC116" s="1"/>
      <c r="AD116" s="1"/>
      <c r="AE116" s="1"/>
      <c r="AF116" s="1"/>
      <c r="AG116" s="1"/>
      <c r="AH116" s="1"/>
      <c r="AI116" s="1"/>
      <c r="AJ116" s="1"/>
      <c r="AK116" s="1"/>
      <c r="AL116" s="1"/>
      <c r="AM116" s="1"/>
      <c r="AN116" s="1"/>
      <c r="AO116" s="1"/>
      <c r="AP116" s="1"/>
      <c r="AQ116" s="1"/>
      <c r="AR116" s="1"/>
      <c r="AS116" s="1"/>
    </row>
    <row r="117" ht="14.25" customHeight="1">
      <c r="A117" s="180"/>
      <c r="B117" s="40"/>
      <c r="C117" s="381"/>
      <c r="D117" s="382"/>
      <c r="E117" s="382"/>
      <c r="F117" s="382"/>
      <c r="G117" s="382"/>
      <c r="H117" s="382"/>
      <c r="I117" s="382"/>
      <c r="J117" s="382"/>
      <c r="K117" s="382"/>
      <c r="L117" s="382"/>
      <c r="M117" s="382"/>
      <c r="N117" s="382"/>
      <c r="O117" s="383"/>
      <c r="P117" s="188"/>
      <c r="Q117" s="78"/>
      <c r="R117" s="78"/>
      <c r="S117" s="78"/>
      <c r="T117" s="78"/>
      <c r="U117" s="118"/>
      <c r="V117" s="188"/>
      <c r="W117" s="78"/>
      <c r="X117" s="78"/>
      <c r="Y117" s="78"/>
      <c r="Z117" s="78"/>
      <c r="AA117" s="81"/>
      <c r="AB117" s="41"/>
      <c r="AC117" s="1"/>
      <c r="AD117" s="1"/>
      <c r="AE117" s="1"/>
      <c r="AF117" s="1"/>
      <c r="AG117" s="1"/>
      <c r="AH117" s="1"/>
      <c r="AI117" s="1"/>
      <c r="AJ117" s="1"/>
      <c r="AK117" s="1"/>
      <c r="AL117" s="1"/>
      <c r="AM117" s="1"/>
      <c r="AN117" s="1"/>
      <c r="AO117" s="1"/>
      <c r="AP117" s="1"/>
      <c r="AQ117" s="1"/>
      <c r="AR117" s="1"/>
      <c r="AS117" s="1"/>
    </row>
    <row r="118" ht="14.25" customHeight="1">
      <c r="A118" s="180"/>
      <c r="B118" s="40"/>
      <c r="C118" s="381"/>
      <c r="D118" s="382"/>
      <c r="E118" s="382"/>
      <c r="F118" s="382"/>
      <c r="G118" s="382"/>
      <c r="H118" s="382"/>
      <c r="I118" s="382"/>
      <c r="J118" s="382"/>
      <c r="K118" s="382"/>
      <c r="L118" s="382"/>
      <c r="M118" s="382"/>
      <c r="N118" s="382"/>
      <c r="O118" s="383"/>
      <c r="P118" s="188"/>
      <c r="Q118" s="78"/>
      <c r="R118" s="78"/>
      <c r="S118" s="78"/>
      <c r="T118" s="78"/>
      <c r="U118" s="118"/>
      <c r="V118" s="188"/>
      <c r="W118" s="78"/>
      <c r="X118" s="78"/>
      <c r="Y118" s="78"/>
      <c r="Z118" s="78"/>
      <c r="AA118" s="81"/>
      <c r="AB118" s="41"/>
      <c r="AC118" s="1"/>
      <c r="AD118" s="1"/>
      <c r="AE118" s="1"/>
      <c r="AF118" s="1"/>
      <c r="AG118" s="1"/>
      <c r="AH118" s="1"/>
      <c r="AI118" s="1"/>
      <c r="AJ118" s="1"/>
      <c r="AK118" s="1"/>
      <c r="AL118" s="1"/>
      <c r="AM118" s="1"/>
      <c r="AN118" s="1"/>
      <c r="AO118" s="1"/>
      <c r="AP118" s="1"/>
      <c r="AQ118" s="1"/>
      <c r="AR118" s="1"/>
      <c r="AS118" s="1"/>
    </row>
    <row r="119" ht="14.25" customHeight="1">
      <c r="A119" s="180"/>
      <c r="B119" s="40"/>
      <c r="C119" s="381"/>
      <c r="D119" s="382"/>
      <c r="E119" s="382"/>
      <c r="F119" s="382"/>
      <c r="G119" s="382"/>
      <c r="H119" s="382"/>
      <c r="I119" s="382"/>
      <c r="J119" s="382"/>
      <c r="K119" s="382"/>
      <c r="L119" s="382"/>
      <c r="M119" s="382"/>
      <c r="N119" s="382"/>
      <c r="O119" s="383"/>
      <c r="P119" s="188"/>
      <c r="Q119" s="78"/>
      <c r="R119" s="78"/>
      <c r="S119" s="78"/>
      <c r="T119" s="78"/>
      <c r="U119" s="118"/>
      <c r="V119" s="188"/>
      <c r="W119" s="78"/>
      <c r="X119" s="78"/>
      <c r="Y119" s="78"/>
      <c r="Z119" s="78"/>
      <c r="AA119" s="81"/>
      <c r="AB119" s="41"/>
      <c r="AC119" s="1"/>
      <c r="AD119" s="1"/>
      <c r="AE119" s="1"/>
      <c r="AF119" s="1"/>
      <c r="AG119" s="1"/>
      <c r="AH119" s="1"/>
      <c r="AI119" s="1"/>
      <c r="AJ119" s="1"/>
      <c r="AK119" s="1"/>
      <c r="AL119" s="1"/>
      <c r="AM119" s="1"/>
      <c r="AN119" s="1"/>
      <c r="AO119" s="1"/>
      <c r="AP119" s="1"/>
      <c r="AQ119" s="1"/>
      <c r="AR119" s="1"/>
      <c r="AS119" s="1"/>
    </row>
    <row r="120" ht="14.25" customHeight="1">
      <c r="A120" s="180"/>
      <c r="B120" s="40"/>
      <c r="C120" s="381"/>
      <c r="D120" s="382"/>
      <c r="E120" s="382"/>
      <c r="F120" s="382"/>
      <c r="G120" s="382"/>
      <c r="H120" s="382"/>
      <c r="I120" s="382"/>
      <c r="J120" s="382"/>
      <c r="K120" s="382"/>
      <c r="L120" s="382"/>
      <c r="M120" s="382"/>
      <c r="N120" s="382"/>
      <c r="O120" s="383"/>
      <c r="P120" s="188"/>
      <c r="Q120" s="78"/>
      <c r="R120" s="78"/>
      <c r="S120" s="78"/>
      <c r="T120" s="78"/>
      <c r="U120" s="118"/>
      <c r="V120" s="188"/>
      <c r="W120" s="78"/>
      <c r="X120" s="78"/>
      <c r="Y120" s="78"/>
      <c r="Z120" s="78"/>
      <c r="AA120" s="81"/>
      <c r="AB120" s="41"/>
      <c r="AC120" s="1"/>
      <c r="AD120" s="1"/>
      <c r="AE120" s="1"/>
      <c r="AF120" s="1"/>
      <c r="AG120" s="1"/>
      <c r="AH120" s="1"/>
      <c r="AI120" s="1"/>
      <c r="AJ120" s="1"/>
      <c r="AK120" s="1"/>
      <c r="AL120" s="1"/>
      <c r="AM120" s="1"/>
      <c r="AN120" s="1"/>
      <c r="AO120" s="1"/>
      <c r="AP120" s="1"/>
      <c r="AQ120" s="1"/>
      <c r="AR120" s="1"/>
      <c r="AS120" s="1"/>
    </row>
    <row r="121" ht="14.25" customHeight="1">
      <c r="A121" s="180"/>
      <c r="B121" s="40"/>
      <c r="C121" s="381"/>
      <c r="D121" s="382"/>
      <c r="E121" s="382"/>
      <c r="F121" s="382"/>
      <c r="G121" s="382"/>
      <c r="H121" s="382"/>
      <c r="I121" s="382"/>
      <c r="J121" s="382"/>
      <c r="K121" s="382"/>
      <c r="L121" s="382"/>
      <c r="M121" s="382"/>
      <c r="N121" s="382"/>
      <c r="O121" s="383"/>
      <c r="P121" s="188"/>
      <c r="Q121" s="78"/>
      <c r="R121" s="78"/>
      <c r="S121" s="78"/>
      <c r="T121" s="78"/>
      <c r="U121" s="118"/>
      <c r="V121" s="188"/>
      <c r="W121" s="78"/>
      <c r="X121" s="78"/>
      <c r="Y121" s="78"/>
      <c r="Z121" s="78"/>
      <c r="AA121" s="81"/>
      <c r="AB121" s="41"/>
      <c r="AC121" s="1"/>
      <c r="AD121" s="1"/>
      <c r="AE121" s="1"/>
      <c r="AF121" s="1"/>
      <c r="AG121" s="1"/>
      <c r="AH121" s="1"/>
      <c r="AI121" s="1"/>
      <c r="AJ121" s="1"/>
      <c r="AK121" s="1"/>
      <c r="AL121" s="1"/>
      <c r="AM121" s="1"/>
      <c r="AN121" s="1"/>
      <c r="AO121" s="1"/>
      <c r="AP121" s="1"/>
      <c r="AQ121" s="1"/>
      <c r="AR121" s="1"/>
      <c r="AS121" s="1"/>
    </row>
    <row r="122" ht="14.25" customHeight="1">
      <c r="A122" s="180"/>
      <c r="B122" s="40"/>
      <c r="C122" s="381"/>
      <c r="D122" s="382"/>
      <c r="E122" s="382"/>
      <c r="F122" s="382"/>
      <c r="G122" s="382"/>
      <c r="H122" s="382"/>
      <c r="I122" s="382"/>
      <c r="J122" s="382"/>
      <c r="K122" s="382"/>
      <c r="L122" s="382"/>
      <c r="M122" s="382"/>
      <c r="N122" s="382"/>
      <c r="O122" s="383"/>
      <c r="P122" s="188"/>
      <c r="Q122" s="78"/>
      <c r="R122" s="78"/>
      <c r="S122" s="78"/>
      <c r="T122" s="78"/>
      <c r="U122" s="118"/>
      <c r="V122" s="188"/>
      <c r="W122" s="78"/>
      <c r="X122" s="78"/>
      <c r="Y122" s="78"/>
      <c r="Z122" s="78"/>
      <c r="AA122" s="81"/>
      <c r="AB122" s="41"/>
      <c r="AC122" s="1"/>
      <c r="AD122" s="1"/>
      <c r="AE122" s="1"/>
      <c r="AF122" s="1"/>
      <c r="AG122" s="1"/>
      <c r="AH122" s="1"/>
      <c r="AI122" s="1"/>
      <c r="AJ122" s="1"/>
      <c r="AK122" s="1"/>
      <c r="AL122" s="1"/>
      <c r="AM122" s="1"/>
      <c r="AN122" s="1"/>
      <c r="AO122" s="1"/>
      <c r="AP122" s="1"/>
      <c r="AQ122" s="1"/>
      <c r="AR122" s="1"/>
      <c r="AS122" s="1"/>
    </row>
    <row r="123" ht="14.25" customHeight="1">
      <c r="A123" s="180"/>
      <c r="B123" s="40"/>
      <c r="C123" s="381"/>
      <c r="D123" s="382"/>
      <c r="E123" s="382"/>
      <c r="F123" s="382"/>
      <c r="G123" s="382"/>
      <c r="H123" s="382"/>
      <c r="I123" s="382"/>
      <c r="J123" s="382"/>
      <c r="K123" s="382"/>
      <c r="L123" s="382"/>
      <c r="M123" s="382"/>
      <c r="N123" s="382"/>
      <c r="O123" s="383"/>
      <c r="P123" s="188"/>
      <c r="Q123" s="78"/>
      <c r="R123" s="78"/>
      <c r="S123" s="78"/>
      <c r="T123" s="78"/>
      <c r="U123" s="118"/>
      <c r="V123" s="188"/>
      <c r="W123" s="78"/>
      <c r="X123" s="78"/>
      <c r="Y123" s="78"/>
      <c r="Z123" s="78"/>
      <c r="AA123" s="81"/>
      <c r="AB123" s="41"/>
      <c r="AC123" s="1"/>
      <c r="AD123" s="1"/>
      <c r="AE123" s="1"/>
      <c r="AF123" s="1"/>
      <c r="AG123" s="1"/>
      <c r="AH123" s="1"/>
      <c r="AI123" s="1"/>
      <c r="AJ123" s="1"/>
      <c r="AK123" s="1"/>
      <c r="AL123" s="1"/>
      <c r="AM123" s="1"/>
      <c r="AN123" s="1"/>
      <c r="AO123" s="1"/>
      <c r="AP123" s="1"/>
      <c r="AQ123" s="1"/>
      <c r="AR123" s="1"/>
      <c r="AS123" s="1"/>
    </row>
    <row r="124" ht="14.25" customHeight="1">
      <c r="A124" s="180"/>
      <c r="B124" s="40"/>
      <c r="C124" s="385"/>
      <c r="D124" s="386"/>
      <c r="E124" s="386"/>
      <c r="F124" s="386"/>
      <c r="G124" s="386"/>
      <c r="H124" s="386"/>
      <c r="I124" s="386"/>
      <c r="J124" s="386"/>
      <c r="K124" s="386"/>
      <c r="L124" s="386"/>
      <c r="M124" s="386"/>
      <c r="N124" s="386"/>
      <c r="O124" s="387"/>
      <c r="P124" s="197"/>
      <c r="Q124" s="83"/>
      <c r="R124" s="83"/>
      <c r="S124" s="83"/>
      <c r="T124" s="83"/>
      <c r="U124" s="122"/>
      <c r="V124" s="197"/>
      <c r="W124" s="83"/>
      <c r="X124" s="83"/>
      <c r="Y124" s="83"/>
      <c r="Z124" s="83"/>
      <c r="AA124" s="86"/>
      <c r="AB124" s="41"/>
      <c r="AC124" s="1"/>
      <c r="AD124" s="1"/>
      <c r="AE124" s="1"/>
      <c r="AF124" s="1"/>
      <c r="AG124" s="1"/>
      <c r="AH124" s="1"/>
      <c r="AI124" s="1"/>
      <c r="AJ124" s="1"/>
      <c r="AK124" s="1"/>
      <c r="AL124" s="1"/>
      <c r="AM124" s="1"/>
      <c r="AN124" s="1"/>
      <c r="AO124" s="1"/>
      <c r="AP124" s="1"/>
      <c r="AQ124" s="1"/>
      <c r="AR124" s="1"/>
      <c r="AS124" s="1"/>
    </row>
    <row r="125" ht="14.25" customHeight="1">
      <c r="A125" s="180"/>
      <c r="B125" s="4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
      <c r="AB125" s="41"/>
      <c r="AC125" s="1"/>
      <c r="AD125" s="1"/>
      <c r="AE125" s="1"/>
      <c r="AF125" s="1"/>
      <c r="AG125" s="1"/>
      <c r="AH125" s="1"/>
      <c r="AI125" s="1"/>
      <c r="AJ125" s="1"/>
      <c r="AK125" s="1"/>
      <c r="AL125" s="1"/>
      <c r="AM125" s="1"/>
      <c r="AN125" s="1"/>
      <c r="AO125" s="1"/>
      <c r="AP125" s="1"/>
      <c r="AQ125" s="1"/>
      <c r="AR125" s="1"/>
      <c r="AS125" s="1"/>
    </row>
    <row r="126" ht="14.25" customHeight="1">
      <c r="A126" s="180"/>
      <c r="B126" s="40"/>
      <c r="C126" s="58" t="s">
        <v>522</v>
      </c>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59"/>
      <c r="AB126" s="41"/>
      <c r="AC126" s="331"/>
      <c r="AD126" s="1"/>
      <c r="AE126" s="1"/>
      <c r="AF126" s="1"/>
      <c r="AG126" s="1"/>
      <c r="AH126" s="1"/>
      <c r="AI126" s="1"/>
      <c r="AJ126" s="1"/>
      <c r="AK126" s="1"/>
      <c r="AL126" s="1"/>
      <c r="AM126" s="1"/>
      <c r="AN126" s="1"/>
      <c r="AO126" s="1"/>
      <c r="AP126" s="1"/>
      <c r="AQ126" s="1"/>
      <c r="AR126" s="1"/>
      <c r="AS126" s="1"/>
    </row>
    <row r="127" ht="14.25" customHeight="1">
      <c r="A127" s="180"/>
      <c r="B127" s="40"/>
      <c r="C127" s="31" t="s">
        <v>523</v>
      </c>
      <c r="D127" s="8"/>
      <c r="E127" s="8"/>
      <c r="F127" s="8"/>
      <c r="G127" s="8"/>
      <c r="H127" s="8"/>
      <c r="I127" s="8"/>
      <c r="J127" s="8"/>
      <c r="K127" s="8"/>
      <c r="L127" s="8"/>
      <c r="M127" s="8"/>
      <c r="N127" s="8"/>
      <c r="O127" s="8"/>
      <c r="P127" s="8"/>
      <c r="Q127" s="8"/>
      <c r="R127" s="8"/>
      <c r="S127" s="8"/>
      <c r="T127" s="8"/>
      <c r="U127" s="8"/>
      <c r="V127" s="8"/>
      <c r="W127" s="8"/>
      <c r="X127" s="8"/>
      <c r="Y127" s="8"/>
      <c r="Z127" s="8"/>
      <c r="AA127" s="55"/>
      <c r="AB127" s="41"/>
      <c r="AC127" s="331"/>
      <c r="AD127" s="1"/>
      <c r="AE127" s="1"/>
      <c r="AF127" s="1"/>
      <c r="AG127" s="1"/>
      <c r="AH127" s="1"/>
      <c r="AI127" s="1"/>
      <c r="AJ127" s="1"/>
      <c r="AK127" s="1"/>
      <c r="AL127" s="1"/>
      <c r="AM127" s="1"/>
      <c r="AN127" s="1"/>
      <c r="AO127" s="1"/>
      <c r="AP127" s="1"/>
      <c r="AQ127" s="1"/>
      <c r="AR127" s="1"/>
      <c r="AS127" s="1"/>
    </row>
    <row r="128" ht="14.25" customHeight="1">
      <c r="A128" s="180"/>
      <c r="B128" s="40"/>
      <c r="C128" s="12"/>
      <c r="AA128" s="56"/>
      <c r="AB128" s="41"/>
      <c r="AC128" s="1"/>
      <c r="AD128" s="1"/>
      <c r="AE128" s="1"/>
      <c r="AF128" s="1"/>
      <c r="AG128" s="1"/>
      <c r="AH128" s="1"/>
      <c r="AI128" s="1"/>
      <c r="AJ128" s="1"/>
      <c r="AK128" s="1"/>
      <c r="AL128" s="1"/>
      <c r="AM128" s="1"/>
      <c r="AN128" s="1"/>
      <c r="AO128" s="1"/>
      <c r="AP128" s="1"/>
      <c r="AQ128" s="1"/>
      <c r="AR128" s="1"/>
      <c r="AS128" s="1"/>
    </row>
    <row r="129" ht="14.25" customHeight="1">
      <c r="A129" s="180"/>
      <c r="B129" s="40"/>
      <c r="C129" s="14"/>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57"/>
      <c r="AB129" s="41"/>
      <c r="AC129" s="1"/>
      <c r="AD129" s="1"/>
      <c r="AE129" s="1"/>
      <c r="AF129" s="1"/>
      <c r="AG129" s="1"/>
      <c r="AH129" s="1"/>
      <c r="AI129" s="1"/>
      <c r="AJ129" s="1"/>
      <c r="AK129" s="1"/>
      <c r="AL129" s="1"/>
      <c r="AM129" s="1"/>
      <c r="AN129" s="1"/>
      <c r="AO129" s="1"/>
      <c r="AP129" s="1"/>
      <c r="AQ129" s="1"/>
      <c r="AR129" s="1"/>
      <c r="AS129" s="1"/>
    </row>
    <row r="130" ht="14.25" customHeight="1">
      <c r="A130" s="180"/>
      <c r="B130" s="40"/>
      <c r="C130" s="388" t="s">
        <v>119</v>
      </c>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59"/>
      <c r="AB130" s="41"/>
      <c r="AC130" s="1"/>
      <c r="AD130" s="1"/>
      <c r="AE130" s="1"/>
      <c r="AF130" s="1"/>
      <c r="AG130" s="1"/>
      <c r="AH130" s="1"/>
      <c r="AI130" s="1"/>
      <c r="AJ130" s="1"/>
      <c r="AK130" s="1"/>
      <c r="AL130" s="1"/>
      <c r="AM130" s="1"/>
      <c r="AN130" s="1"/>
      <c r="AO130" s="1"/>
      <c r="AP130" s="1"/>
      <c r="AQ130" s="1"/>
      <c r="AR130" s="1"/>
      <c r="AS130" s="1"/>
    </row>
    <row r="131" ht="14.25" customHeight="1">
      <c r="A131" s="180"/>
      <c r="B131" s="40"/>
      <c r="C131" s="136" t="s">
        <v>120</v>
      </c>
      <c r="D131" s="8"/>
      <c r="E131" s="8"/>
      <c r="F131" s="8"/>
      <c r="G131" s="8"/>
      <c r="H131" s="8"/>
      <c r="I131" s="8"/>
      <c r="J131" s="8"/>
      <c r="K131" s="8"/>
      <c r="L131" s="128"/>
      <c r="M131" s="389" t="s">
        <v>524</v>
      </c>
      <c r="N131" s="128"/>
      <c r="O131" s="389" t="s">
        <v>525</v>
      </c>
      <c r="P131" s="8"/>
      <c r="Q131" s="8"/>
      <c r="R131" s="8"/>
      <c r="S131" s="8"/>
      <c r="T131" s="8"/>
      <c r="U131" s="8"/>
      <c r="V131" s="8"/>
      <c r="W131" s="8"/>
      <c r="X131" s="8"/>
      <c r="Y131" s="8"/>
      <c r="Z131" s="8"/>
      <c r="AA131" s="55"/>
      <c r="AB131" s="41"/>
      <c r="AC131" s="1"/>
      <c r="AD131" s="1"/>
      <c r="AE131" s="1"/>
      <c r="AF131" s="1"/>
      <c r="AG131" s="1"/>
      <c r="AH131" s="1"/>
      <c r="AI131" s="1"/>
      <c r="AJ131" s="1"/>
      <c r="AK131" s="1"/>
      <c r="AL131" s="1"/>
      <c r="AM131" s="1"/>
      <c r="AN131" s="1"/>
      <c r="AO131" s="1"/>
      <c r="AP131" s="1"/>
      <c r="AQ131" s="1"/>
      <c r="AR131" s="1"/>
      <c r="AS131" s="1"/>
    </row>
    <row r="132" ht="14.25" customHeight="1">
      <c r="A132" s="180"/>
      <c r="B132" s="40"/>
      <c r="C132" s="14"/>
      <c r="D132" s="15"/>
      <c r="E132" s="15"/>
      <c r="F132" s="15"/>
      <c r="G132" s="15"/>
      <c r="H132" s="15"/>
      <c r="I132" s="15"/>
      <c r="J132" s="15"/>
      <c r="K132" s="15"/>
      <c r="L132" s="104"/>
      <c r="M132" s="105"/>
      <c r="N132" s="104"/>
      <c r="O132" s="105"/>
      <c r="P132" s="15"/>
      <c r="Q132" s="15"/>
      <c r="R132" s="15"/>
      <c r="S132" s="15"/>
      <c r="T132" s="15"/>
      <c r="U132" s="15"/>
      <c r="V132" s="15"/>
      <c r="W132" s="15"/>
      <c r="X132" s="15"/>
      <c r="Y132" s="15"/>
      <c r="Z132" s="15"/>
      <c r="AA132" s="57"/>
      <c r="AB132" s="41"/>
      <c r="AC132" s="1"/>
      <c r="AD132" s="1"/>
      <c r="AE132" s="1"/>
      <c r="AF132" s="1"/>
      <c r="AG132" s="1"/>
      <c r="AH132" s="1"/>
      <c r="AI132" s="1"/>
      <c r="AJ132" s="1"/>
      <c r="AK132" s="1"/>
      <c r="AL132" s="1"/>
      <c r="AM132" s="1"/>
      <c r="AN132" s="1"/>
      <c r="AO132" s="1"/>
      <c r="AP132" s="1"/>
      <c r="AQ132" s="1"/>
      <c r="AR132" s="1"/>
      <c r="AS132" s="1"/>
    </row>
    <row r="133" ht="14.25" customHeight="1">
      <c r="A133" s="180"/>
      <c r="B133" s="40"/>
      <c r="C133" s="390" t="s">
        <v>121</v>
      </c>
      <c r="D133" s="108"/>
      <c r="E133" s="108"/>
      <c r="F133" s="108"/>
      <c r="G133" s="108"/>
      <c r="H133" s="108"/>
      <c r="I133" s="108"/>
      <c r="J133" s="108"/>
      <c r="K133" s="108"/>
      <c r="L133" s="231"/>
      <c r="M133" s="311"/>
      <c r="N133" s="231"/>
      <c r="O133" s="391"/>
      <c r="P133" s="108"/>
      <c r="Q133" s="108"/>
      <c r="R133" s="108"/>
      <c r="S133" s="108"/>
      <c r="T133" s="108"/>
      <c r="U133" s="108"/>
      <c r="V133" s="108"/>
      <c r="W133" s="108"/>
      <c r="X133" s="108"/>
      <c r="Y133" s="108"/>
      <c r="Z133" s="108"/>
      <c r="AA133" s="109"/>
      <c r="AB133" s="41"/>
      <c r="AC133" s="1"/>
      <c r="AD133" s="1"/>
      <c r="AE133" s="1"/>
      <c r="AF133" s="1"/>
      <c r="AG133" s="1"/>
      <c r="AH133" s="1"/>
      <c r="AI133" s="1"/>
      <c r="AJ133" s="1"/>
      <c r="AK133" s="1"/>
      <c r="AL133" s="1"/>
      <c r="AM133" s="1"/>
      <c r="AN133" s="1"/>
      <c r="AO133" s="1"/>
      <c r="AP133" s="1"/>
      <c r="AQ133" s="1"/>
      <c r="AR133" s="1"/>
      <c r="AS133" s="1"/>
    </row>
    <row r="134" ht="14.25" customHeight="1">
      <c r="A134" s="180"/>
      <c r="B134" s="40"/>
      <c r="C134" s="12"/>
      <c r="L134" s="96"/>
      <c r="M134" s="97"/>
      <c r="N134" s="96"/>
      <c r="O134" s="97"/>
      <c r="AA134" s="56"/>
      <c r="AB134" s="41"/>
      <c r="AC134" s="1"/>
      <c r="AD134" s="1"/>
      <c r="AE134" s="1"/>
      <c r="AF134" s="1"/>
      <c r="AG134" s="1"/>
      <c r="AH134" s="1"/>
      <c r="AI134" s="1"/>
      <c r="AJ134" s="1"/>
      <c r="AK134" s="1"/>
      <c r="AL134" s="1"/>
      <c r="AM134" s="1"/>
      <c r="AN134" s="1"/>
      <c r="AO134" s="1"/>
      <c r="AP134" s="1"/>
      <c r="AQ134" s="1"/>
      <c r="AR134" s="1"/>
      <c r="AS134" s="1"/>
    </row>
    <row r="135" ht="14.25" customHeight="1">
      <c r="A135" s="180"/>
      <c r="B135" s="40"/>
      <c r="C135" s="12"/>
      <c r="L135" s="96"/>
      <c r="M135" s="97"/>
      <c r="N135" s="96"/>
      <c r="O135" s="97"/>
      <c r="AA135" s="56"/>
      <c r="AB135" s="41"/>
      <c r="AC135" s="1"/>
      <c r="AD135" s="1"/>
      <c r="AE135" s="1"/>
      <c r="AF135" s="1"/>
      <c r="AG135" s="1"/>
      <c r="AH135" s="1"/>
      <c r="AI135" s="1"/>
      <c r="AJ135" s="1"/>
      <c r="AK135" s="1"/>
      <c r="AL135" s="1"/>
      <c r="AM135" s="1"/>
      <c r="AN135" s="1"/>
      <c r="AO135" s="1"/>
      <c r="AP135" s="1"/>
      <c r="AQ135" s="1"/>
      <c r="AR135" s="1"/>
      <c r="AS135" s="1"/>
    </row>
    <row r="136" ht="14.25" customHeight="1">
      <c r="A136" s="180"/>
      <c r="B136" s="40"/>
      <c r="C136" s="98"/>
      <c r="D136" s="99"/>
      <c r="E136" s="99"/>
      <c r="F136" s="99"/>
      <c r="G136" s="99"/>
      <c r="H136" s="99"/>
      <c r="I136" s="99"/>
      <c r="J136" s="99"/>
      <c r="K136" s="99"/>
      <c r="L136" s="100"/>
      <c r="M136" s="101"/>
      <c r="N136" s="100"/>
      <c r="O136" s="101"/>
      <c r="P136" s="99"/>
      <c r="Q136" s="99"/>
      <c r="R136" s="99"/>
      <c r="S136" s="99"/>
      <c r="T136" s="99"/>
      <c r="U136" s="99"/>
      <c r="V136" s="99"/>
      <c r="W136" s="99"/>
      <c r="X136" s="99"/>
      <c r="Y136" s="99"/>
      <c r="Z136" s="99"/>
      <c r="AA136" s="102"/>
      <c r="AB136" s="41"/>
      <c r="AC136" s="1"/>
      <c r="AD136" s="1"/>
      <c r="AE136" s="1"/>
      <c r="AF136" s="1"/>
      <c r="AG136" s="1"/>
      <c r="AH136" s="1"/>
      <c r="AI136" s="1"/>
      <c r="AJ136" s="1"/>
      <c r="AK136" s="1"/>
      <c r="AL136" s="1"/>
      <c r="AM136" s="1"/>
      <c r="AN136" s="1"/>
      <c r="AO136" s="1"/>
      <c r="AP136" s="1"/>
      <c r="AQ136" s="1"/>
      <c r="AR136" s="1"/>
      <c r="AS136" s="1"/>
    </row>
    <row r="137" ht="14.25" customHeight="1">
      <c r="A137" s="180"/>
      <c r="B137" s="40"/>
      <c r="C137" s="392" t="s">
        <v>122</v>
      </c>
      <c r="D137" s="92"/>
      <c r="E137" s="92"/>
      <c r="F137" s="92"/>
      <c r="G137" s="92"/>
      <c r="H137" s="92"/>
      <c r="I137" s="92"/>
      <c r="J137" s="92"/>
      <c r="K137" s="92"/>
      <c r="L137" s="93"/>
      <c r="M137" s="293"/>
      <c r="N137" s="93"/>
      <c r="O137" s="393"/>
      <c r="P137" s="92"/>
      <c r="Q137" s="92"/>
      <c r="R137" s="92"/>
      <c r="S137" s="92"/>
      <c r="T137" s="92"/>
      <c r="U137" s="92"/>
      <c r="V137" s="92"/>
      <c r="W137" s="92"/>
      <c r="X137" s="92"/>
      <c r="Y137" s="92"/>
      <c r="Z137" s="92"/>
      <c r="AA137" s="95"/>
      <c r="AB137" s="41"/>
      <c r="AC137" s="1"/>
      <c r="AD137" s="1"/>
      <c r="AE137" s="1"/>
      <c r="AF137" s="1"/>
      <c r="AG137" s="1"/>
      <c r="AH137" s="1"/>
      <c r="AI137" s="1"/>
      <c r="AJ137" s="1"/>
      <c r="AK137" s="1"/>
      <c r="AL137" s="1"/>
      <c r="AM137" s="1"/>
      <c r="AN137" s="1"/>
      <c r="AO137" s="1"/>
      <c r="AP137" s="1"/>
      <c r="AQ137" s="1"/>
      <c r="AR137" s="1"/>
      <c r="AS137" s="1"/>
    </row>
    <row r="138" ht="14.25" customHeight="1">
      <c r="A138" s="180"/>
      <c r="B138" s="40"/>
      <c r="C138" s="12"/>
      <c r="L138" s="96"/>
      <c r="M138" s="97"/>
      <c r="N138" s="96"/>
      <c r="O138" s="97"/>
      <c r="AA138" s="56"/>
      <c r="AB138" s="41"/>
      <c r="AC138" s="1"/>
      <c r="AD138" s="1"/>
      <c r="AE138" s="1"/>
      <c r="AF138" s="1"/>
      <c r="AG138" s="1"/>
      <c r="AH138" s="1"/>
      <c r="AI138" s="1"/>
      <c r="AJ138" s="1"/>
      <c r="AK138" s="1"/>
      <c r="AL138" s="1"/>
      <c r="AM138" s="1"/>
      <c r="AN138" s="1"/>
      <c r="AO138" s="1"/>
      <c r="AP138" s="1"/>
      <c r="AQ138" s="1"/>
      <c r="AR138" s="1"/>
      <c r="AS138" s="1"/>
    </row>
    <row r="139" ht="14.25" customHeight="1">
      <c r="A139" s="180"/>
      <c r="B139" s="40"/>
      <c r="C139" s="12"/>
      <c r="L139" s="96"/>
      <c r="M139" s="97"/>
      <c r="N139" s="96"/>
      <c r="O139" s="97"/>
      <c r="AA139" s="56"/>
      <c r="AB139" s="41"/>
      <c r="AC139" s="1"/>
      <c r="AD139" s="1"/>
      <c r="AE139" s="1"/>
      <c r="AF139" s="1"/>
      <c r="AG139" s="1"/>
      <c r="AH139" s="1"/>
      <c r="AI139" s="1"/>
      <c r="AJ139" s="1"/>
      <c r="AK139" s="1"/>
      <c r="AL139" s="1"/>
      <c r="AM139" s="1"/>
      <c r="AN139" s="1"/>
      <c r="AO139" s="1"/>
      <c r="AP139" s="1"/>
      <c r="AQ139" s="1"/>
      <c r="AR139" s="1"/>
      <c r="AS139" s="1"/>
    </row>
    <row r="140" ht="14.25" customHeight="1">
      <c r="A140" s="180"/>
      <c r="B140" s="40"/>
      <c r="C140" s="98"/>
      <c r="D140" s="99"/>
      <c r="E140" s="99"/>
      <c r="F140" s="99"/>
      <c r="G140" s="99"/>
      <c r="H140" s="99"/>
      <c r="I140" s="99"/>
      <c r="J140" s="99"/>
      <c r="K140" s="99"/>
      <c r="L140" s="100"/>
      <c r="M140" s="101"/>
      <c r="N140" s="100"/>
      <c r="O140" s="101"/>
      <c r="P140" s="99"/>
      <c r="Q140" s="99"/>
      <c r="R140" s="99"/>
      <c r="S140" s="99"/>
      <c r="T140" s="99"/>
      <c r="U140" s="99"/>
      <c r="V140" s="99"/>
      <c r="W140" s="99"/>
      <c r="X140" s="99"/>
      <c r="Y140" s="99"/>
      <c r="Z140" s="99"/>
      <c r="AA140" s="102"/>
      <c r="AB140" s="41"/>
      <c r="AC140" s="1"/>
      <c r="AD140" s="1"/>
      <c r="AE140" s="1"/>
      <c r="AF140" s="1"/>
      <c r="AG140" s="1"/>
      <c r="AH140" s="1"/>
      <c r="AI140" s="1"/>
      <c r="AJ140" s="1"/>
      <c r="AK140" s="1"/>
      <c r="AL140" s="1"/>
      <c r="AM140" s="1"/>
      <c r="AN140" s="1"/>
      <c r="AO140" s="1"/>
      <c r="AP140" s="1"/>
      <c r="AQ140" s="1"/>
      <c r="AR140" s="1"/>
      <c r="AS140" s="1"/>
    </row>
    <row r="141" ht="14.25" customHeight="1">
      <c r="A141" s="180"/>
      <c r="B141" s="40"/>
      <c r="C141" s="392" t="s">
        <v>123</v>
      </c>
      <c r="D141" s="92"/>
      <c r="E141" s="92"/>
      <c r="F141" s="92"/>
      <c r="G141" s="92"/>
      <c r="H141" s="92"/>
      <c r="I141" s="92"/>
      <c r="J141" s="92"/>
      <c r="K141" s="92"/>
      <c r="L141" s="93"/>
      <c r="M141" s="293"/>
      <c r="N141" s="93"/>
      <c r="O141" s="393"/>
      <c r="P141" s="92"/>
      <c r="Q141" s="92"/>
      <c r="R141" s="92"/>
      <c r="S141" s="92"/>
      <c r="T141" s="92"/>
      <c r="U141" s="92"/>
      <c r="V141" s="92"/>
      <c r="W141" s="92"/>
      <c r="X141" s="92"/>
      <c r="Y141" s="92"/>
      <c r="Z141" s="92"/>
      <c r="AA141" s="95"/>
      <c r="AB141" s="41"/>
      <c r="AC141" s="1"/>
      <c r="AD141" s="1"/>
      <c r="AE141" s="1"/>
      <c r="AF141" s="1"/>
      <c r="AG141" s="1"/>
      <c r="AH141" s="1"/>
      <c r="AI141" s="1"/>
      <c r="AJ141" s="1"/>
      <c r="AK141" s="1"/>
      <c r="AL141" s="1"/>
      <c r="AM141" s="1"/>
      <c r="AN141" s="1"/>
      <c r="AO141" s="1"/>
      <c r="AP141" s="1"/>
      <c r="AQ141" s="1"/>
      <c r="AR141" s="1"/>
      <c r="AS141" s="1"/>
    </row>
    <row r="142" ht="14.25" customHeight="1">
      <c r="A142" s="180"/>
      <c r="B142" s="40"/>
      <c r="C142" s="12"/>
      <c r="L142" s="96"/>
      <c r="M142" s="97"/>
      <c r="N142" s="96"/>
      <c r="O142" s="97"/>
      <c r="AA142" s="56"/>
      <c r="AB142" s="41"/>
      <c r="AC142" s="1"/>
      <c r="AD142" s="1"/>
      <c r="AE142" s="1"/>
      <c r="AF142" s="1"/>
      <c r="AG142" s="1"/>
      <c r="AH142" s="1"/>
      <c r="AI142" s="1"/>
      <c r="AJ142" s="1"/>
      <c r="AK142" s="1"/>
      <c r="AL142" s="1"/>
      <c r="AM142" s="1"/>
      <c r="AN142" s="1"/>
      <c r="AO142" s="1"/>
      <c r="AP142" s="1"/>
      <c r="AQ142" s="1"/>
      <c r="AR142" s="1"/>
      <c r="AS142" s="1"/>
    </row>
    <row r="143" ht="14.25" customHeight="1">
      <c r="A143" s="180"/>
      <c r="B143" s="40"/>
      <c r="C143" s="12"/>
      <c r="L143" s="96"/>
      <c r="M143" s="97"/>
      <c r="N143" s="96"/>
      <c r="O143" s="97"/>
      <c r="AA143" s="56"/>
      <c r="AB143" s="41"/>
      <c r="AC143" s="1"/>
      <c r="AD143" s="1"/>
      <c r="AE143" s="1"/>
      <c r="AF143" s="1"/>
      <c r="AG143" s="1"/>
      <c r="AH143" s="1"/>
      <c r="AI143" s="1"/>
      <c r="AJ143" s="1"/>
      <c r="AK143" s="1"/>
      <c r="AL143" s="1"/>
      <c r="AM143" s="1"/>
      <c r="AN143" s="1"/>
      <c r="AO143" s="1"/>
      <c r="AP143" s="1"/>
      <c r="AQ143" s="1"/>
      <c r="AR143" s="1"/>
      <c r="AS143" s="1"/>
    </row>
    <row r="144" ht="14.25" customHeight="1">
      <c r="A144" s="180"/>
      <c r="B144" s="40"/>
      <c r="C144" s="98"/>
      <c r="D144" s="99"/>
      <c r="E144" s="99"/>
      <c r="F144" s="99"/>
      <c r="G144" s="99"/>
      <c r="H144" s="99"/>
      <c r="I144" s="99"/>
      <c r="J144" s="99"/>
      <c r="K144" s="99"/>
      <c r="L144" s="100"/>
      <c r="M144" s="101"/>
      <c r="N144" s="100"/>
      <c r="O144" s="101"/>
      <c r="P144" s="99"/>
      <c r="Q144" s="99"/>
      <c r="R144" s="99"/>
      <c r="S144" s="99"/>
      <c r="T144" s="99"/>
      <c r="U144" s="99"/>
      <c r="V144" s="99"/>
      <c r="W144" s="99"/>
      <c r="X144" s="99"/>
      <c r="Y144" s="99"/>
      <c r="Z144" s="99"/>
      <c r="AA144" s="102"/>
      <c r="AB144" s="41"/>
      <c r="AC144" s="1"/>
      <c r="AD144" s="1"/>
      <c r="AE144" s="1"/>
      <c r="AF144" s="1"/>
      <c r="AG144" s="1"/>
      <c r="AH144" s="1"/>
      <c r="AI144" s="1"/>
      <c r="AJ144" s="1"/>
      <c r="AK144" s="1"/>
      <c r="AL144" s="1"/>
      <c r="AM144" s="1"/>
      <c r="AN144" s="1"/>
      <c r="AO144" s="1"/>
      <c r="AP144" s="1"/>
      <c r="AQ144" s="1"/>
      <c r="AR144" s="1"/>
      <c r="AS144" s="1"/>
    </row>
    <row r="145" ht="14.25" customHeight="1">
      <c r="A145" s="180"/>
      <c r="B145" s="40"/>
      <c r="C145" s="392" t="s">
        <v>124</v>
      </c>
      <c r="D145" s="92"/>
      <c r="E145" s="92"/>
      <c r="F145" s="92"/>
      <c r="G145" s="92"/>
      <c r="H145" s="92"/>
      <c r="I145" s="92"/>
      <c r="J145" s="92"/>
      <c r="K145" s="92"/>
      <c r="L145" s="93"/>
      <c r="M145" s="293"/>
      <c r="N145" s="93"/>
      <c r="O145" s="393"/>
      <c r="P145" s="92"/>
      <c r="Q145" s="92"/>
      <c r="R145" s="92"/>
      <c r="S145" s="92"/>
      <c r="T145" s="92"/>
      <c r="U145" s="92"/>
      <c r="V145" s="92"/>
      <c r="W145" s="92"/>
      <c r="X145" s="92"/>
      <c r="Y145" s="92"/>
      <c r="Z145" s="92"/>
      <c r="AA145" s="95"/>
      <c r="AB145" s="41"/>
      <c r="AC145" s="1"/>
      <c r="AD145" s="1"/>
      <c r="AE145" s="1"/>
      <c r="AF145" s="1"/>
      <c r="AG145" s="1"/>
      <c r="AH145" s="1"/>
      <c r="AI145" s="1"/>
      <c r="AJ145" s="1"/>
      <c r="AK145" s="1"/>
      <c r="AL145" s="1"/>
      <c r="AM145" s="1"/>
      <c r="AN145" s="1"/>
      <c r="AO145" s="1"/>
      <c r="AP145" s="1"/>
      <c r="AQ145" s="1"/>
      <c r="AR145" s="1"/>
      <c r="AS145" s="1"/>
    </row>
    <row r="146" ht="14.25" customHeight="1">
      <c r="A146" s="180"/>
      <c r="B146" s="40"/>
      <c r="C146" s="12"/>
      <c r="L146" s="96"/>
      <c r="M146" s="97"/>
      <c r="N146" s="96"/>
      <c r="O146" s="97"/>
      <c r="AA146" s="56"/>
      <c r="AB146" s="41"/>
      <c r="AC146" s="1"/>
      <c r="AD146" s="1"/>
      <c r="AE146" s="1"/>
      <c r="AF146" s="1"/>
      <c r="AG146" s="1"/>
      <c r="AH146" s="1"/>
      <c r="AI146" s="1"/>
      <c r="AJ146" s="1"/>
      <c r="AK146" s="1"/>
      <c r="AL146" s="1"/>
      <c r="AM146" s="1"/>
      <c r="AN146" s="1"/>
      <c r="AO146" s="1"/>
      <c r="AP146" s="1"/>
      <c r="AQ146" s="1"/>
      <c r="AR146" s="1"/>
      <c r="AS146" s="1"/>
    </row>
    <row r="147" ht="14.25" customHeight="1">
      <c r="A147" s="180"/>
      <c r="B147" s="40"/>
      <c r="C147" s="12"/>
      <c r="L147" s="96"/>
      <c r="M147" s="97"/>
      <c r="N147" s="96"/>
      <c r="O147" s="97"/>
      <c r="AA147" s="56"/>
      <c r="AB147" s="41"/>
      <c r="AC147" s="1"/>
      <c r="AD147" s="1"/>
      <c r="AE147" s="1"/>
      <c r="AF147" s="1"/>
      <c r="AG147" s="1"/>
      <c r="AH147" s="1"/>
      <c r="AI147" s="1"/>
      <c r="AJ147" s="1"/>
      <c r="AK147" s="1"/>
      <c r="AL147" s="1"/>
      <c r="AM147" s="1"/>
      <c r="AN147" s="1"/>
      <c r="AO147" s="1"/>
      <c r="AP147" s="1"/>
      <c r="AQ147" s="1"/>
      <c r="AR147" s="1"/>
      <c r="AS147" s="1"/>
    </row>
    <row r="148" ht="14.25" customHeight="1">
      <c r="A148" s="180"/>
      <c r="B148" s="40"/>
      <c r="C148" s="12"/>
      <c r="L148" s="96"/>
      <c r="M148" s="97"/>
      <c r="N148" s="96"/>
      <c r="O148" s="97"/>
      <c r="AA148" s="56"/>
      <c r="AB148" s="41"/>
      <c r="AC148" s="1"/>
      <c r="AD148" s="1"/>
      <c r="AE148" s="1"/>
      <c r="AF148" s="1"/>
      <c r="AG148" s="1"/>
      <c r="AH148" s="1"/>
      <c r="AI148" s="1"/>
      <c r="AJ148" s="1"/>
      <c r="AK148" s="1"/>
      <c r="AL148" s="1"/>
      <c r="AM148" s="1"/>
      <c r="AN148" s="1"/>
      <c r="AO148" s="1"/>
      <c r="AP148" s="1"/>
      <c r="AQ148" s="1"/>
      <c r="AR148" s="1"/>
      <c r="AS148" s="1"/>
    </row>
    <row r="149" ht="14.25" customHeight="1">
      <c r="A149" s="180"/>
      <c r="B149" s="40"/>
      <c r="C149" s="98"/>
      <c r="D149" s="99"/>
      <c r="E149" s="99"/>
      <c r="F149" s="99"/>
      <c r="G149" s="99"/>
      <c r="H149" s="99"/>
      <c r="I149" s="99"/>
      <c r="J149" s="99"/>
      <c r="K149" s="99"/>
      <c r="L149" s="100"/>
      <c r="M149" s="101"/>
      <c r="N149" s="100"/>
      <c r="O149" s="101"/>
      <c r="P149" s="99"/>
      <c r="Q149" s="99"/>
      <c r="R149" s="99"/>
      <c r="S149" s="99"/>
      <c r="T149" s="99"/>
      <c r="U149" s="99"/>
      <c r="V149" s="99"/>
      <c r="W149" s="99"/>
      <c r="X149" s="99"/>
      <c r="Y149" s="99"/>
      <c r="Z149" s="99"/>
      <c r="AA149" s="102"/>
      <c r="AB149" s="41"/>
      <c r="AC149" s="1"/>
      <c r="AD149" s="1"/>
      <c r="AE149" s="1"/>
      <c r="AF149" s="1"/>
      <c r="AG149" s="1"/>
      <c r="AH149" s="1"/>
      <c r="AI149" s="1"/>
      <c r="AJ149" s="1"/>
      <c r="AK149" s="1"/>
      <c r="AL149" s="1"/>
      <c r="AM149" s="1"/>
      <c r="AN149" s="1"/>
      <c r="AO149" s="1"/>
      <c r="AP149" s="1"/>
      <c r="AQ149" s="1"/>
      <c r="AR149" s="1"/>
      <c r="AS149" s="1"/>
    </row>
    <row r="150" ht="14.25" customHeight="1">
      <c r="A150" s="180"/>
      <c r="B150" s="40"/>
      <c r="C150" s="38"/>
      <c r="D150" s="38"/>
      <c r="E150" s="38"/>
      <c r="F150" s="38"/>
      <c r="G150" s="38"/>
      <c r="H150" s="38"/>
      <c r="I150" s="38"/>
      <c r="J150" s="38"/>
      <c r="K150" s="38"/>
      <c r="L150" s="38"/>
      <c r="M150" s="394"/>
      <c r="N150" s="394"/>
      <c r="O150" s="30"/>
      <c r="P150" s="30"/>
      <c r="Q150" s="30"/>
      <c r="R150" s="30"/>
      <c r="S150" s="30"/>
      <c r="T150" s="30"/>
      <c r="U150" s="30"/>
      <c r="V150" s="30"/>
      <c r="W150" s="30"/>
      <c r="X150" s="30"/>
      <c r="Y150" s="30"/>
      <c r="Z150" s="30"/>
      <c r="AA150" s="30"/>
      <c r="AB150" s="41"/>
      <c r="AC150" s="1"/>
      <c r="AD150" s="1"/>
      <c r="AE150" s="1"/>
      <c r="AF150" s="1"/>
      <c r="AG150" s="1"/>
      <c r="AH150" s="1"/>
      <c r="AI150" s="1"/>
      <c r="AJ150" s="1"/>
      <c r="AK150" s="1"/>
      <c r="AL150" s="1"/>
      <c r="AM150" s="1"/>
      <c r="AN150" s="1"/>
      <c r="AO150" s="1"/>
      <c r="AP150" s="1"/>
      <c r="AQ150" s="1"/>
      <c r="AR150" s="1"/>
      <c r="AS150" s="1"/>
    </row>
    <row r="151" ht="14.25" customHeight="1">
      <c r="A151" s="180"/>
      <c r="B151" s="40"/>
      <c r="C151" s="181" t="s">
        <v>526</v>
      </c>
      <c r="D151" s="3"/>
      <c r="E151" s="3"/>
      <c r="F151" s="3"/>
      <c r="G151" s="3"/>
      <c r="H151" s="3"/>
      <c r="I151" s="3"/>
      <c r="J151" s="3"/>
      <c r="K151" s="3"/>
      <c r="L151" s="3"/>
      <c r="M151" s="3"/>
      <c r="N151" s="3"/>
      <c r="O151" s="3"/>
      <c r="P151" s="3"/>
      <c r="Q151" s="3"/>
      <c r="R151" s="3"/>
      <c r="S151" s="3"/>
      <c r="T151" s="3"/>
      <c r="U151" s="3"/>
      <c r="V151" s="3"/>
      <c r="W151" s="3"/>
      <c r="X151" s="3"/>
      <c r="Y151" s="3"/>
      <c r="Z151" s="3"/>
      <c r="AA151" s="54"/>
      <c r="AB151" s="41"/>
      <c r="AC151" s="1"/>
      <c r="AD151" s="1"/>
      <c r="AE151" s="1"/>
      <c r="AF151" s="1"/>
      <c r="AG151" s="1"/>
      <c r="AH151" s="1"/>
      <c r="AI151" s="1"/>
      <c r="AJ151" s="1"/>
      <c r="AK151" s="1"/>
      <c r="AL151" s="1"/>
      <c r="AM151" s="1"/>
      <c r="AN151" s="1"/>
      <c r="AO151" s="1"/>
      <c r="AP151" s="1"/>
      <c r="AQ151" s="1"/>
      <c r="AR151" s="1"/>
      <c r="AS151" s="1"/>
    </row>
    <row r="152" ht="14.25" customHeight="1">
      <c r="A152" s="180"/>
      <c r="B152" s="40"/>
      <c r="C152" s="136" t="s">
        <v>527</v>
      </c>
      <c r="D152" s="8"/>
      <c r="E152" s="8"/>
      <c r="F152" s="8"/>
      <c r="G152" s="8"/>
      <c r="H152" s="8"/>
      <c r="I152" s="8"/>
      <c r="J152" s="8"/>
      <c r="K152" s="8"/>
      <c r="L152" s="128"/>
      <c r="M152" s="389" t="s">
        <v>524</v>
      </c>
      <c r="N152" s="128"/>
      <c r="O152" s="389" t="s">
        <v>525</v>
      </c>
      <c r="P152" s="8"/>
      <c r="Q152" s="8"/>
      <c r="R152" s="8"/>
      <c r="S152" s="8"/>
      <c r="T152" s="8"/>
      <c r="U152" s="8"/>
      <c r="V152" s="8"/>
      <c r="W152" s="8"/>
      <c r="X152" s="8"/>
      <c r="Y152" s="8"/>
      <c r="Z152" s="8"/>
      <c r="AA152" s="55"/>
      <c r="AB152" s="41"/>
      <c r="AC152" s="1"/>
      <c r="AD152" s="1"/>
      <c r="AE152" s="1"/>
      <c r="AF152" s="1"/>
      <c r="AG152" s="1"/>
      <c r="AH152" s="1"/>
      <c r="AI152" s="1"/>
      <c r="AJ152" s="1"/>
      <c r="AK152" s="1"/>
      <c r="AL152" s="1"/>
      <c r="AM152" s="1"/>
      <c r="AN152" s="1"/>
      <c r="AO152" s="1"/>
      <c r="AP152" s="1"/>
      <c r="AQ152" s="1"/>
      <c r="AR152" s="1"/>
      <c r="AS152" s="1"/>
    </row>
    <row r="153" ht="14.25" customHeight="1">
      <c r="A153" s="180"/>
      <c r="B153" s="40"/>
      <c r="C153" s="14"/>
      <c r="D153" s="15"/>
      <c r="E153" s="15"/>
      <c r="F153" s="15"/>
      <c r="G153" s="15"/>
      <c r="H153" s="15"/>
      <c r="I153" s="15"/>
      <c r="J153" s="15"/>
      <c r="K153" s="15"/>
      <c r="L153" s="104"/>
      <c r="M153" s="105"/>
      <c r="N153" s="104"/>
      <c r="O153" s="105"/>
      <c r="P153" s="15"/>
      <c r="Q153" s="15"/>
      <c r="R153" s="15"/>
      <c r="S153" s="15"/>
      <c r="T153" s="15"/>
      <c r="U153" s="15"/>
      <c r="V153" s="15"/>
      <c r="W153" s="15"/>
      <c r="X153" s="15"/>
      <c r="Y153" s="15"/>
      <c r="Z153" s="15"/>
      <c r="AA153" s="57"/>
      <c r="AB153" s="41"/>
      <c r="AC153" s="1"/>
      <c r="AD153" s="1"/>
      <c r="AE153" s="1"/>
      <c r="AF153" s="1"/>
      <c r="AG153" s="1"/>
      <c r="AH153" s="1"/>
      <c r="AI153" s="1"/>
      <c r="AJ153" s="1"/>
      <c r="AK153" s="1"/>
      <c r="AL153" s="1"/>
      <c r="AM153" s="1"/>
      <c r="AN153" s="1"/>
      <c r="AO153" s="1"/>
      <c r="AP153" s="1"/>
      <c r="AQ153" s="1"/>
      <c r="AR153" s="1"/>
      <c r="AS153" s="1"/>
    </row>
    <row r="154" ht="14.25" customHeight="1">
      <c r="A154" s="180"/>
      <c r="B154" s="40"/>
      <c r="C154" s="25" t="s">
        <v>528</v>
      </c>
      <c r="D154" s="8"/>
      <c r="E154" s="8"/>
      <c r="F154" s="8"/>
      <c r="G154" s="8"/>
      <c r="H154" s="8"/>
      <c r="I154" s="8"/>
      <c r="J154" s="8"/>
      <c r="K154" s="8"/>
      <c r="L154" s="128"/>
      <c r="M154" s="290"/>
      <c r="N154" s="128"/>
      <c r="O154" s="395"/>
      <c r="P154" s="8"/>
      <c r="Q154" s="8"/>
      <c r="R154" s="8"/>
      <c r="S154" s="8"/>
      <c r="T154" s="8"/>
      <c r="U154" s="8"/>
      <c r="V154" s="8"/>
      <c r="W154" s="8"/>
      <c r="X154" s="8"/>
      <c r="Y154" s="8"/>
      <c r="Z154" s="8"/>
      <c r="AA154" s="55"/>
      <c r="AB154" s="41"/>
      <c r="AC154" s="1"/>
      <c r="AD154" s="1"/>
      <c r="AE154" s="1"/>
      <c r="AF154" s="1"/>
      <c r="AG154" s="1"/>
      <c r="AH154" s="1"/>
      <c r="AI154" s="1"/>
      <c r="AJ154" s="1"/>
      <c r="AK154" s="1"/>
      <c r="AL154" s="1"/>
      <c r="AM154" s="1"/>
      <c r="AN154" s="1"/>
      <c r="AO154" s="1"/>
      <c r="AP154" s="1"/>
      <c r="AQ154" s="1"/>
      <c r="AR154" s="1"/>
      <c r="AS154" s="1"/>
    </row>
    <row r="155" ht="14.25" customHeight="1">
      <c r="A155" s="180"/>
      <c r="B155" s="40"/>
      <c r="C155" s="12"/>
      <c r="L155" s="96"/>
      <c r="M155" s="97"/>
      <c r="N155" s="96"/>
      <c r="O155" s="97"/>
      <c r="AA155" s="56"/>
      <c r="AB155" s="41"/>
      <c r="AC155" s="1"/>
      <c r="AD155" s="1"/>
      <c r="AE155" s="1"/>
      <c r="AF155" s="1"/>
      <c r="AG155" s="1"/>
      <c r="AH155" s="1"/>
      <c r="AI155" s="1"/>
      <c r="AJ155" s="1"/>
      <c r="AK155" s="1"/>
      <c r="AL155" s="1"/>
      <c r="AM155" s="1"/>
      <c r="AN155" s="1"/>
      <c r="AO155" s="1"/>
      <c r="AP155" s="1"/>
      <c r="AQ155" s="1"/>
      <c r="AR155" s="1"/>
      <c r="AS155" s="1"/>
    </row>
    <row r="156" ht="14.25" customHeight="1">
      <c r="A156" s="180"/>
      <c r="B156" s="40"/>
      <c r="C156" s="98"/>
      <c r="D156" s="99"/>
      <c r="E156" s="99"/>
      <c r="F156" s="99"/>
      <c r="G156" s="99"/>
      <c r="H156" s="99"/>
      <c r="I156" s="99"/>
      <c r="J156" s="99"/>
      <c r="K156" s="99"/>
      <c r="L156" s="100"/>
      <c r="M156" s="130"/>
      <c r="N156" s="396"/>
      <c r="O156" s="101"/>
      <c r="P156" s="99"/>
      <c r="Q156" s="99"/>
      <c r="R156" s="99"/>
      <c r="S156" s="99"/>
      <c r="T156" s="99"/>
      <c r="U156" s="99"/>
      <c r="V156" s="99"/>
      <c r="W156" s="99"/>
      <c r="X156" s="99"/>
      <c r="Y156" s="99"/>
      <c r="Z156" s="99"/>
      <c r="AA156" s="102"/>
      <c r="AB156" s="41"/>
      <c r="AC156" s="1"/>
      <c r="AD156" s="1"/>
      <c r="AE156" s="1"/>
      <c r="AF156" s="1"/>
      <c r="AG156" s="1"/>
      <c r="AH156" s="1"/>
      <c r="AI156" s="1"/>
      <c r="AJ156" s="1"/>
      <c r="AK156" s="1"/>
      <c r="AL156" s="1"/>
      <c r="AM156" s="1"/>
      <c r="AN156" s="1"/>
      <c r="AO156" s="1"/>
      <c r="AP156" s="1"/>
      <c r="AQ156" s="1"/>
      <c r="AR156" s="1"/>
      <c r="AS156" s="1"/>
    </row>
    <row r="157" ht="14.25" customHeight="1">
      <c r="A157" s="180"/>
      <c r="B157" s="40"/>
      <c r="C157" s="91" t="s">
        <v>528</v>
      </c>
      <c r="D157" s="92"/>
      <c r="E157" s="92"/>
      <c r="F157" s="92"/>
      <c r="G157" s="92"/>
      <c r="H157" s="92"/>
      <c r="I157" s="92"/>
      <c r="J157" s="92"/>
      <c r="K157" s="92"/>
      <c r="L157" s="93"/>
      <c r="M157" s="293"/>
      <c r="N157" s="93"/>
      <c r="O157" s="393"/>
      <c r="P157" s="92"/>
      <c r="Q157" s="92"/>
      <c r="R157" s="92"/>
      <c r="S157" s="92"/>
      <c r="T157" s="92"/>
      <c r="U157" s="92"/>
      <c r="V157" s="92"/>
      <c r="W157" s="92"/>
      <c r="X157" s="92"/>
      <c r="Y157" s="92"/>
      <c r="Z157" s="92"/>
      <c r="AA157" s="95"/>
      <c r="AB157" s="41"/>
      <c r="AC157" s="1"/>
      <c r="AD157" s="1"/>
      <c r="AE157" s="1"/>
      <c r="AF157" s="1"/>
      <c r="AG157" s="1"/>
      <c r="AH157" s="1"/>
      <c r="AI157" s="1"/>
      <c r="AJ157" s="1"/>
      <c r="AK157" s="1"/>
      <c r="AL157" s="1"/>
      <c r="AM157" s="1"/>
      <c r="AN157" s="1"/>
      <c r="AO157" s="1"/>
      <c r="AP157" s="1"/>
      <c r="AQ157" s="1"/>
      <c r="AR157" s="1"/>
      <c r="AS157" s="1"/>
    </row>
    <row r="158" ht="14.25" customHeight="1">
      <c r="A158" s="180"/>
      <c r="B158" s="40"/>
      <c r="C158" s="12"/>
      <c r="L158" s="96"/>
      <c r="M158" s="97"/>
      <c r="N158" s="96"/>
      <c r="O158" s="97"/>
      <c r="AA158" s="56"/>
      <c r="AB158" s="41"/>
      <c r="AC158" s="1"/>
      <c r="AD158" s="1"/>
      <c r="AE158" s="1"/>
      <c r="AF158" s="1"/>
      <c r="AG158" s="1"/>
      <c r="AH158" s="1"/>
      <c r="AI158" s="1"/>
      <c r="AJ158" s="1"/>
      <c r="AK158" s="1"/>
      <c r="AL158" s="1"/>
      <c r="AM158" s="1"/>
      <c r="AN158" s="1"/>
      <c r="AO158" s="1"/>
      <c r="AP158" s="1"/>
      <c r="AQ158" s="1"/>
      <c r="AR158" s="1"/>
      <c r="AS158" s="1"/>
    </row>
    <row r="159" ht="14.25" customHeight="1">
      <c r="A159" s="180"/>
      <c r="B159" s="40"/>
      <c r="C159" s="98"/>
      <c r="D159" s="99"/>
      <c r="E159" s="99"/>
      <c r="F159" s="99"/>
      <c r="G159" s="99"/>
      <c r="H159" s="99"/>
      <c r="I159" s="99"/>
      <c r="J159" s="99"/>
      <c r="K159" s="99"/>
      <c r="L159" s="100"/>
      <c r="M159" s="101"/>
      <c r="N159" s="100"/>
      <c r="O159" s="101"/>
      <c r="P159" s="99"/>
      <c r="Q159" s="99"/>
      <c r="R159" s="99"/>
      <c r="S159" s="99"/>
      <c r="T159" s="99"/>
      <c r="U159" s="99"/>
      <c r="V159" s="99"/>
      <c r="W159" s="99"/>
      <c r="X159" s="99"/>
      <c r="Y159" s="99"/>
      <c r="Z159" s="99"/>
      <c r="AA159" s="102"/>
      <c r="AB159" s="41"/>
      <c r="AC159" s="1"/>
      <c r="AD159" s="1"/>
      <c r="AE159" s="1"/>
      <c r="AF159" s="1"/>
      <c r="AG159" s="1"/>
      <c r="AH159" s="1"/>
      <c r="AI159" s="1"/>
      <c r="AJ159" s="1"/>
      <c r="AK159" s="1"/>
      <c r="AL159" s="1"/>
      <c r="AM159" s="1"/>
      <c r="AN159" s="1"/>
      <c r="AO159" s="1"/>
      <c r="AP159" s="1"/>
      <c r="AQ159" s="1"/>
      <c r="AR159" s="1"/>
      <c r="AS159" s="1"/>
    </row>
    <row r="160" ht="14.25" customHeight="1">
      <c r="A160" s="180"/>
      <c r="B160" s="40"/>
      <c r="C160" s="91" t="s">
        <v>529</v>
      </c>
      <c r="D160" s="92"/>
      <c r="E160" s="92"/>
      <c r="F160" s="92"/>
      <c r="G160" s="92"/>
      <c r="H160" s="92"/>
      <c r="I160" s="92"/>
      <c r="J160" s="92"/>
      <c r="K160" s="92"/>
      <c r="L160" s="93"/>
      <c r="M160" s="311"/>
      <c r="N160" s="231"/>
      <c r="O160" s="393"/>
      <c r="P160" s="92"/>
      <c r="Q160" s="92"/>
      <c r="R160" s="92"/>
      <c r="S160" s="92"/>
      <c r="T160" s="92"/>
      <c r="U160" s="92"/>
      <c r="V160" s="92"/>
      <c r="W160" s="92"/>
      <c r="X160" s="92"/>
      <c r="Y160" s="92"/>
      <c r="Z160" s="92"/>
      <c r="AA160" s="95"/>
      <c r="AB160" s="41"/>
      <c r="AC160" s="1"/>
      <c r="AD160" s="1"/>
      <c r="AE160" s="1"/>
      <c r="AF160" s="1"/>
      <c r="AG160" s="1"/>
      <c r="AH160" s="1"/>
      <c r="AI160" s="1"/>
      <c r="AJ160" s="1"/>
      <c r="AK160" s="1"/>
      <c r="AL160" s="1"/>
      <c r="AM160" s="1"/>
      <c r="AN160" s="1"/>
      <c r="AO160" s="1"/>
      <c r="AP160" s="1"/>
      <c r="AQ160" s="1"/>
      <c r="AR160" s="1"/>
      <c r="AS160" s="1"/>
    </row>
    <row r="161" ht="14.25" customHeight="1">
      <c r="A161" s="180"/>
      <c r="B161" s="40"/>
      <c r="C161" s="12"/>
      <c r="L161" s="96"/>
      <c r="M161" s="97"/>
      <c r="N161" s="96"/>
      <c r="O161" s="97"/>
      <c r="AA161" s="56"/>
      <c r="AB161" s="41"/>
      <c r="AC161" s="1"/>
      <c r="AD161" s="1"/>
      <c r="AE161" s="1"/>
      <c r="AF161" s="1"/>
      <c r="AG161" s="1"/>
      <c r="AH161" s="1"/>
      <c r="AI161" s="1"/>
      <c r="AJ161" s="1"/>
      <c r="AK161" s="1"/>
      <c r="AL161" s="1"/>
      <c r="AM161" s="1"/>
      <c r="AN161" s="1"/>
      <c r="AO161" s="1"/>
      <c r="AP161" s="1"/>
      <c r="AQ161" s="1"/>
      <c r="AR161" s="1"/>
      <c r="AS161" s="1"/>
    </row>
    <row r="162" ht="14.25" customHeight="1">
      <c r="A162" s="180"/>
      <c r="B162" s="40"/>
      <c r="C162" s="98"/>
      <c r="D162" s="99"/>
      <c r="E162" s="99"/>
      <c r="F162" s="99"/>
      <c r="G162" s="99"/>
      <c r="H162" s="99"/>
      <c r="I162" s="99"/>
      <c r="J162" s="99"/>
      <c r="K162" s="99"/>
      <c r="L162" s="100"/>
      <c r="M162" s="130"/>
      <c r="N162" s="396"/>
      <c r="O162" s="101"/>
      <c r="P162" s="99"/>
      <c r="Q162" s="99"/>
      <c r="R162" s="99"/>
      <c r="S162" s="99"/>
      <c r="T162" s="99"/>
      <c r="U162" s="99"/>
      <c r="V162" s="99"/>
      <c r="W162" s="99"/>
      <c r="X162" s="99"/>
      <c r="Y162" s="99"/>
      <c r="Z162" s="99"/>
      <c r="AA162" s="102"/>
      <c r="AB162" s="41"/>
      <c r="AC162" s="1"/>
      <c r="AD162" s="1"/>
      <c r="AE162" s="1"/>
      <c r="AF162" s="1"/>
      <c r="AG162" s="1"/>
      <c r="AH162" s="1"/>
      <c r="AI162" s="1"/>
      <c r="AJ162" s="1"/>
      <c r="AK162" s="1"/>
      <c r="AL162" s="1"/>
      <c r="AM162" s="1"/>
      <c r="AN162" s="1"/>
      <c r="AO162" s="1"/>
      <c r="AP162" s="1"/>
      <c r="AQ162" s="1"/>
      <c r="AR162" s="1"/>
      <c r="AS162" s="1"/>
    </row>
    <row r="163" ht="14.25" customHeight="1">
      <c r="A163" s="180"/>
      <c r="B163" s="40"/>
      <c r="C163" s="91" t="s">
        <v>530</v>
      </c>
      <c r="D163" s="92"/>
      <c r="E163" s="92"/>
      <c r="F163" s="92"/>
      <c r="G163" s="92"/>
      <c r="H163" s="92"/>
      <c r="I163" s="92"/>
      <c r="J163" s="92"/>
      <c r="K163" s="92"/>
      <c r="L163" s="93"/>
      <c r="M163" s="293"/>
      <c r="N163" s="93"/>
      <c r="O163" s="393"/>
      <c r="P163" s="92"/>
      <c r="Q163" s="92"/>
      <c r="R163" s="92"/>
      <c r="S163" s="92"/>
      <c r="T163" s="92"/>
      <c r="U163" s="92"/>
      <c r="V163" s="92"/>
      <c r="W163" s="92"/>
      <c r="X163" s="92"/>
      <c r="Y163" s="92"/>
      <c r="Z163" s="92"/>
      <c r="AA163" s="95"/>
      <c r="AB163" s="41"/>
      <c r="AC163" s="1"/>
      <c r="AD163" s="1"/>
      <c r="AE163" s="1"/>
      <c r="AF163" s="1"/>
      <c r="AG163" s="1"/>
      <c r="AH163" s="1"/>
      <c r="AI163" s="1"/>
      <c r="AJ163" s="1"/>
      <c r="AK163" s="1"/>
      <c r="AL163" s="1"/>
      <c r="AM163" s="1"/>
      <c r="AN163" s="1"/>
      <c r="AO163" s="1"/>
      <c r="AP163" s="1"/>
      <c r="AQ163" s="1"/>
      <c r="AR163" s="1"/>
      <c r="AS163" s="1"/>
    </row>
    <row r="164" ht="14.25" customHeight="1">
      <c r="A164" s="180"/>
      <c r="B164" s="40"/>
      <c r="C164" s="12"/>
      <c r="L164" s="96"/>
      <c r="M164" s="97"/>
      <c r="N164" s="96"/>
      <c r="O164" s="97"/>
      <c r="AA164" s="56"/>
      <c r="AB164" s="41"/>
      <c r="AC164" s="1"/>
      <c r="AD164" s="1"/>
      <c r="AE164" s="1"/>
      <c r="AF164" s="1"/>
      <c r="AG164" s="1"/>
      <c r="AH164" s="1"/>
      <c r="AI164" s="1"/>
      <c r="AJ164" s="1"/>
      <c r="AK164" s="1"/>
      <c r="AL164" s="1"/>
      <c r="AM164" s="1"/>
      <c r="AN164" s="1"/>
      <c r="AO164" s="1"/>
      <c r="AP164" s="1"/>
      <c r="AQ164" s="1"/>
      <c r="AR164" s="1"/>
      <c r="AS164" s="1"/>
    </row>
    <row r="165" ht="14.25" customHeight="1">
      <c r="A165" s="180"/>
      <c r="B165" s="40"/>
      <c r="C165" s="98"/>
      <c r="D165" s="99"/>
      <c r="E165" s="99"/>
      <c r="F165" s="99"/>
      <c r="G165" s="99"/>
      <c r="H165" s="99"/>
      <c r="I165" s="99"/>
      <c r="J165" s="99"/>
      <c r="K165" s="99"/>
      <c r="L165" s="100"/>
      <c r="M165" s="101"/>
      <c r="N165" s="100"/>
      <c r="O165" s="101"/>
      <c r="P165" s="99"/>
      <c r="Q165" s="99"/>
      <c r="R165" s="99"/>
      <c r="S165" s="99"/>
      <c r="T165" s="99"/>
      <c r="U165" s="99"/>
      <c r="V165" s="99"/>
      <c r="W165" s="99"/>
      <c r="X165" s="99"/>
      <c r="Y165" s="99"/>
      <c r="Z165" s="99"/>
      <c r="AA165" s="102"/>
      <c r="AB165" s="41"/>
      <c r="AC165" s="1"/>
      <c r="AD165" s="1"/>
      <c r="AE165" s="1"/>
      <c r="AF165" s="1"/>
      <c r="AG165" s="1"/>
      <c r="AH165" s="1"/>
      <c r="AI165" s="1"/>
      <c r="AJ165" s="1"/>
      <c r="AK165" s="1"/>
      <c r="AL165" s="1"/>
      <c r="AM165" s="1"/>
      <c r="AN165" s="1"/>
      <c r="AO165" s="1"/>
      <c r="AP165" s="1"/>
      <c r="AQ165" s="1"/>
      <c r="AR165" s="1"/>
      <c r="AS165" s="1"/>
    </row>
    <row r="166" ht="14.25" customHeight="1">
      <c r="A166" s="180"/>
      <c r="B166" s="40"/>
      <c r="C166" s="91" t="s">
        <v>531</v>
      </c>
      <c r="D166" s="92"/>
      <c r="E166" s="92"/>
      <c r="F166" s="92"/>
      <c r="G166" s="92"/>
      <c r="H166" s="92"/>
      <c r="I166" s="92"/>
      <c r="J166" s="92"/>
      <c r="K166" s="92"/>
      <c r="L166" s="93"/>
      <c r="M166" s="311"/>
      <c r="N166" s="231"/>
      <c r="O166" s="94"/>
      <c r="P166" s="92"/>
      <c r="Q166" s="92"/>
      <c r="R166" s="92"/>
      <c r="S166" s="92"/>
      <c r="T166" s="92"/>
      <c r="U166" s="92"/>
      <c r="V166" s="92"/>
      <c r="W166" s="92"/>
      <c r="X166" s="92"/>
      <c r="Y166" s="92"/>
      <c r="Z166" s="92"/>
      <c r="AA166" s="95"/>
      <c r="AB166" s="41"/>
      <c r="AC166" s="1"/>
      <c r="AD166" s="1"/>
      <c r="AE166" s="1"/>
      <c r="AF166" s="1"/>
      <c r="AG166" s="1"/>
      <c r="AH166" s="1"/>
      <c r="AI166" s="1"/>
      <c r="AJ166" s="1"/>
      <c r="AK166" s="1"/>
      <c r="AL166" s="1"/>
      <c r="AM166" s="1"/>
      <c r="AN166" s="1"/>
      <c r="AO166" s="1"/>
      <c r="AP166" s="1"/>
      <c r="AQ166" s="1"/>
      <c r="AR166" s="1"/>
      <c r="AS166" s="1"/>
    </row>
    <row r="167" ht="14.25" customHeight="1">
      <c r="A167" s="180"/>
      <c r="B167" s="40"/>
      <c r="C167" s="12"/>
      <c r="L167" s="96"/>
      <c r="M167" s="97"/>
      <c r="N167" s="96"/>
      <c r="O167" s="97"/>
      <c r="AA167" s="56"/>
      <c r="AB167" s="41"/>
      <c r="AC167" s="1"/>
      <c r="AD167" s="1"/>
      <c r="AE167" s="1"/>
      <c r="AF167" s="1"/>
      <c r="AG167" s="1"/>
      <c r="AH167" s="1"/>
      <c r="AI167" s="1"/>
      <c r="AJ167" s="1"/>
      <c r="AK167" s="1"/>
      <c r="AL167" s="1"/>
      <c r="AM167" s="1"/>
      <c r="AN167" s="1"/>
      <c r="AO167" s="1"/>
      <c r="AP167" s="1"/>
      <c r="AQ167" s="1"/>
      <c r="AR167" s="1"/>
      <c r="AS167" s="1"/>
    </row>
    <row r="168" ht="14.25" customHeight="1">
      <c r="A168" s="180"/>
      <c r="B168" s="40"/>
      <c r="C168" s="14"/>
      <c r="D168" s="15"/>
      <c r="E168" s="15"/>
      <c r="F168" s="15"/>
      <c r="G168" s="15"/>
      <c r="H168" s="15"/>
      <c r="I168" s="15"/>
      <c r="J168" s="15"/>
      <c r="K168" s="15"/>
      <c r="L168" s="104"/>
      <c r="M168" s="105"/>
      <c r="N168" s="104"/>
      <c r="O168" s="105"/>
      <c r="P168" s="15"/>
      <c r="Q168" s="15"/>
      <c r="R168" s="15"/>
      <c r="S168" s="15"/>
      <c r="T168" s="15"/>
      <c r="U168" s="15"/>
      <c r="V168" s="15"/>
      <c r="W168" s="15"/>
      <c r="X168" s="15"/>
      <c r="Y168" s="15"/>
      <c r="Z168" s="15"/>
      <c r="AA168" s="57"/>
      <c r="AB168" s="41"/>
      <c r="AC168" s="1"/>
      <c r="AD168" s="1"/>
      <c r="AE168" s="1"/>
      <c r="AF168" s="1"/>
      <c r="AG168" s="1"/>
      <c r="AH168" s="1"/>
      <c r="AI168" s="1"/>
      <c r="AJ168" s="1"/>
      <c r="AK168" s="1"/>
      <c r="AL168" s="1"/>
      <c r="AM168" s="1"/>
      <c r="AN168" s="1"/>
      <c r="AO168" s="1"/>
      <c r="AP168" s="1"/>
      <c r="AQ168" s="1"/>
      <c r="AR168" s="1"/>
      <c r="AS168" s="1"/>
    </row>
    <row r="169" ht="14.25" customHeight="1">
      <c r="A169" s="180"/>
      <c r="B169" s="40"/>
      <c r="C169" s="30"/>
      <c r="D169" s="30"/>
      <c r="E169" s="30"/>
      <c r="F169" s="30"/>
      <c r="G169" s="30"/>
      <c r="H169" s="30"/>
      <c r="I169" s="30"/>
      <c r="J169" s="30"/>
      <c r="K169" s="30"/>
      <c r="L169" s="30"/>
      <c r="M169" s="394"/>
      <c r="N169" s="394"/>
      <c r="O169" s="30"/>
      <c r="P169" s="30"/>
      <c r="Q169" s="30"/>
      <c r="R169" s="30"/>
      <c r="S169" s="30"/>
      <c r="T169" s="30"/>
      <c r="U169" s="30"/>
      <c r="V169" s="30"/>
      <c r="W169" s="30"/>
      <c r="X169" s="30"/>
      <c r="Y169" s="30"/>
      <c r="Z169" s="30"/>
      <c r="AA169" s="30"/>
      <c r="AB169" s="41"/>
      <c r="AC169" s="1"/>
      <c r="AD169" s="1"/>
      <c r="AE169" s="1"/>
      <c r="AF169" s="1"/>
      <c r="AG169" s="1"/>
      <c r="AH169" s="1"/>
      <c r="AI169" s="1"/>
      <c r="AJ169" s="1"/>
      <c r="AK169" s="1"/>
      <c r="AL169" s="1"/>
      <c r="AM169" s="1"/>
      <c r="AN169" s="1"/>
      <c r="AO169" s="1"/>
      <c r="AP169" s="1"/>
      <c r="AQ169" s="1"/>
      <c r="AR169" s="1"/>
      <c r="AS169" s="1"/>
    </row>
    <row r="170" ht="14.25" customHeight="1">
      <c r="A170" s="180"/>
      <c r="B170" s="40"/>
      <c r="C170" s="60" t="s">
        <v>532</v>
      </c>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59"/>
      <c r="AB170" s="41"/>
      <c r="AC170" s="1"/>
      <c r="AD170" s="1"/>
      <c r="AE170" s="1"/>
      <c r="AF170" s="1"/>
      <c r="AG170" s="1"/>
      <c r="AH170" s="1"/>
      <c r="AI170" s="1"/>
      <c r="AJ170" s="1"/>
      <c r="AK170" s="1"/>
      <c r="AL170" s="1"/>
      <c r="AM170" s="1"/>
      <c r="AN170" s="1"/>
      <c r="AO170" s="1"/>
      <c r="AP170" s="1"/>
      <c r="AQ170" s="1"/>
      <c r="AR170" s="1"/>
      <c r="AS170" s="1"/>
    </row>
    <row r="171" ht="14.25" customHeight="1">
      <c r="A171" s="180"/>
      <c r="B171" s="40"/>
      <c r="C171" s="146" t="s">
        <v>31</v>
      </c>
      <c r="D171" s="3"/>
      <c r="E171" s="3"/>
      <c r="F171" s="3"/>
      <c r="G171" s="3"/>
      <c r="H171" s="3"/>
      <c r="I171" s="3"/>
      <c r="J171" s="3"/>
      <c r="K171" s="3"/>
      <c r="L171" s="3"/>
      <c r="M171" s="4"/>
      <c r="N171" s="397" t="s">
        <v>33</v>
      </c>
      <c r="O171" s="3"/>
      <c r="P171" s="3"/>
      <c r="Q171" s="3"/>
      <c r="R171" s="3"/>
      <c r="S171" s="3"/>
      <c r="T171" s="4"/>
      <c r="U171" s="397" t="s">
        <v>533</v>
      </c>
      <c r="V171" s="3"/>
      <c r="W171" s="3"/>
      <c r="X171" s="3"/>
      <c r="Y171" s="3"/>
      <c r="Z171" s="3"/>
      <c r="AA171" s="54"/>
      <c r="AB171" s="41"/>
      <c r="AC171" s="1"/>
      <c r="AD171" s="1"/>
      <c r="AE171" s="1"/>
      <c r="AF171" s="1"/>
      <c r="AG171" s="1"/>
      <c r="AH171" s="1"/>
      <c r="AI171" s="1"/>
      <c r="AJ171" s="1"/>
      <c r="AK171" s="1"/>
      <c r="AL171" s="1"/>
      <c r="AM171" s="1"/>
      <c r="AN171" s="1"/>
      <c r="AO171" s="1"/>
      <c r="AP171" s="1"/>
      <c r="AQ171" s="1"/>
      <c r="AR171" s="1"/>
      <c r="AS171" s="1"/>
    </row>
    <row r="172" ht="14.25" customHeight="1">
      <c r="A172" s="180"/>
      <c r="B172" s="40"/>
      <c r="C172" s="398" t="s">
        <v>34</v>
      </c>
      <c r="D172" s="99"/>
      <c r="E172" s="99"/>
      <c r="F172" s="99"/>
      <c r="G172" s="99"/>
      <c r="H172" s="99"/>
      <c r="I172" s="99"/>
      <c r="J172" s="99"/>
      <c r="K172" s="99"/>
      <c r="L172" s="99"/>
      <c r="M172" s="100"/>
      <c r="N172" s="399" t="str">
        <f>IF('Ph I-Concepts &amp; Objectives'!W58 = TRUE, "Yes", "No")</f>
        <v>No</v>
      </c>
      <c r="O172" s="99"/>
      <c r="P172" s="99"/>
      <c r="Q172" s="99"/>
      <c r="R172" s="99"/>
      <c r="S172" s="99"/>
      <c r="T172" s="100"/>
      <c r="U172" s="400" t="s">
        <v>52</v>
      </c>
      <c r="V172" s="159"/>
      <c r="W172" s="159"/>
      <c r="X172" s="159"/>
      <c r="Y172" s="159"/>
      <c r="Z172" s="159"/>
      <c r="AA172" s="195"/>
      <c r="AB172" s="41"/>
      <c r="AC172" s="1"/>
      <c r="AD172" s="1"/>
      <c r="AE172" s="1"/>
      <c r="AF172" s="1"/>
      <c r="AG172" s="1"/>
      <c r="AH172" s="1"/>
      <c r="AI172" s="1"/>
      <c r="AJ172" s="1"/>
      <c r="AK172" s="1"/>
      <c r="AL172" s="1"/>
      <c r="AM172" s="1"/>
      <c r="AN172" s="1"/>
      <c r="AO172" s="1"/>
      <c r="AP172" s="1"/>
      <c r="AQ172" s="1"/>
      <c r="AR172" s="1"/>
      <c r="AS172" s="1"/>
    </row>
    <row r="173" ht="14.25" customHeight="1">
      <c r="A173" s="180"/>
      <c r="B173" s="40"/>
      <c r="C173" s="117" t="s">
        <v>35</v>
      </c>
      <c r="D173" s="78"/>
      <c r="E173" s="78"/>
      <c r="F173" s="78"/>
      <c r="G173" s="78"/>
      <c r="H173" s="78"/>
      <c r="I173" s="78"/>
      <c r="J173" s="78"/>
      <c r="K173" s="78"/>
      <c r="L173" s="78"/>
      <c r="M173" s="118"/>
      <c r="N173" s="401" t="str">
        <f>IF('Ph I-Concepts &amp; Objectives'!W59 = TRUE, "Yes", "No")</f>
        <v>Yes</v>
      </c>
      <c r="O173" s="78"/>
      <c r="P173" s="78"/>
      <c r="Q173" s="78"/>
      <c r="R173" s="78"/>
      <c r="S173" s="78"/>
      <c r="T173" s="118"/>
      <c r="U173" s="402" t="s">
        <v>52</v>
      </c>
      <c r="V173" s="78"/>
      <c r="W173" s="78"/>
      <c r="X173" s="78"/>
      <c r="Y173" s="78"/>
      <c r="Z173" s="78"/>
      <c r="AA173" s="81"/>
      <c r="AB173" s="41"/>
      <c r="AC173" s="1"/>
      <c r="AD173" s="1"/>
      <c r="AE173" s="1"/>
      <c r="AF173" s="1"/>
      <c r="AG173" s="1"/>
      <c r="AH173" s="1"/>
      <c r="AI173" s="1"/>
      <c r="AJ173" s="1"/>
      <c r="AK173" s="1"/>
      <c r="AL173" s="1"/>
      <c r="AM173" s="1"/>
      <c r="AN173" s="1"/>
      <c r="AO173" s="1"/>
      <c r="AP173" s="1"/>
      <c r="AQ173" s="1"/>
      <c r="AR173" s="1"/>
      <c r="AS173" s="1"/>
    </row>
    <row r="174" ht="14.25" customHeight="1">
      <c r="A174" s="180"/>
      <c r="B174" s="40"/>
      <c r="C174" s="117" t="s">
        <v>36</v>
      </c>
      <c r="D174" s="78"/>
      <c r="E174" s="78"/>
      <c r="F174" s="78"/>
      <c r="G174" s="78"/>
      <c r="H174" s="78"/>
      <c r="I174" s="78"/>
      <c r="J174" s="78"/>
      <c r="K174" s="78"/>
      <c r="L174" s="78"/>
      <c r="M174" s="118"/>
      <c r="N174" s="401" t="str">
        <f>IF('Ph I-Concepts &amp; Objectives'!W60 = TRUE, "Yes", "No")</f>
        <v>Yes</v>
      </c>
      <c r="O174" s="78"/>
      <c r="P174" s="78"/>
      <c r="Q174" s="78"/>
      <c r="R174" s="78"/>
      <c r="S174" s="78"/>
      <c r="T174" s="118"/>
      <c r="U174" s="402"/>
      <c r="V174" s="78"/>
      <c r="W174" s="78"/>
      <c r="X174" s="78"/>
      <c r="Y174" s="78"/>
      <c r="Z174" s="78"/>
      <c r="AA174" s="81"/>
      <c r="AB174" s="41"/>
      <c r="AC174" s="1"/>
      <c r="AD174" s="1"/>
      <c r="AE174" s="1"/>
      <c r="AF174" s="1"/>
      <c r="AG174" s="1"/>
      <c r="AH174" s="1"/>
      <c r="AI174" s="1"/>
      <c r="AJ174" s="1"/>
      <c r="AK174" s="1"/>
      <c r="AL174" s="1"/>
      <c r="AM174" s="1"/>
      <c r="AN174" s="1"/>
      <c r="AO174" s="1"/>
      <c r="AP174" s="1"/>
      <c r="AQ174" s="1"/>
      <c r="AR174" s="1"/>
      <c r="AS174" s="1"/>
    </row>
    <row r="175" ht="14.25" customHeight="1">
      <c r="A175" s="180"/>
      <c r="B175" s="40"/>
      <c r="C175" s="117" t="s">
        <v>37</v>
      </c>
      <c r="D175" s="78"/>
      <c r="E175" s="78"/>
      <c r="F175" s="78"/>
      <c r="G175" s="78"/>
      <c r="H175" s="78"/>
      <c r="I175" s="78"/>
      <c r="J175" s="78"/>
      <c r="K175" s="78"/>
      <c r="L175" s="78"/>
      <c r="M175" s="118"/>
      <c r="N175" s="401" t="str">
        <f>IF('Ph I-Concepts &amp; Objectives'!W61 = TRUE, "Yes", "No")</f>
        <v>Yes</v>
      </c>
      <c r="O175" s="78"/>
      <c r="P175" s="78"/>
      <c r="Q175" s="78"/>
      <c r="R175" s="78"/>
      <c r="S175" s="78"/>
      <c r="T175" s="118"/>
      <c r="U175" s="402" t="s">
        <v>52</v>
      </c>
      <c r="V175" s="78"/>
      <c r="W175" s="78"/>
      <c r="X175" s="78"/>
      <c r="Y175" s="78"/>
      <c r="Z175" s="78"/>
      <c r="AA175" s="81"/>
      <c r="AB175" s="41"/>
      <c r="AC175" s="1"/>
      <c r="AD175" s="1"/>
      <c r="AE175" s="1"/>
      <c r="AF175" s="1"/>
      <c r="AG175" s="1"/>
      <c r="AH175" s="1"/>
      <c r="AI175" s="1"/>
      <c r="AJ175" s="1"/>
      <c r="AK175" s="1"/>
      <c r="AL175" s="1"/>
      <c r="AM175" s="1"/>
      <c r="AN175" s="1"/>
      <c r="AO175" s="1"/>
      <c r="AP175" s="1"/>
      <c r="AQ175" s="1"/>
      <c r="AR175" s="1"/>
      <c r="AS175" s="1"/>
    </row>
    <row r="176" ht="14.25" customHeight="1">
      <c r="A176" s="180"/>
      <c r="B176" s="40"/>
      <c r="C176" s="117" t="s">
        <v>38</v>
      </c>
      <c r="D176" s="78"/>
      <c r="E176" s="78"/>
      <c r="F176" s="78"/>
      <c r="G176" s="78"/>
      <c r="H176" s="78"/>
      <c r="I176" s="78"/>
      <c r="J176" s="78"/>
      <c r="K176" s="78"/>
      <c r="L176" s="78"/>
      <c r="M176" s="118"/>
      <c r="N176" s="401" t="str">
        <f>IF('Ph I-Concepts &amp; Objectives'!W62 = TRUE, "Yes", "No")</f>
        <v>Yes</v>
      </c>
      <c r="O176" s="78"/>
      <c r="P176" s="78"/>
      <c r="Q176" s="78"/>
      <c r="R176" s="78"/>
      <c r="S176" s="78"/>
      <c r="T176" s="118"/>
      <c r="U176" s="402"/>
      <c r="V176" s="78"/>
      <c r="W176" s="78"/>
      <c r="X176" s="78"/>
      <c r="Y176" s="78"/>
      <c r="Z176" s="78"/>
      <c r="AA176" s="81"/>
      <c r="AB176" s="41"/>
      <c r="AC176" s="1"/>
      <c r="AD176" s="1"/>
      <c r="AE176" s="1"/>
      <c r="AF176" s="1"/>
      <c r="AG176" s="1"/>
      <c r="AH176" s="1"/>
      <c r="AI176" s="1"/>
      <c r="AJ176" s="1"/>
      <c r="AK176" s="1"/>
      <c r="AL176" s="1"/>
      <c r="AM176" s="1"/>
      <c r="AN176" s="1"/>
      <c r="AO176" s="1"/>
      <c r="AP176" s="1"/>
      <c r="AQ176" s="1"/>
      <c r="AR176" s="1"/>
      <c r="AS176" s="1"/>
    </row>
    <row r="177" ht="14.25" customHeight="1">
      <c r="A177" s="180"/>
      <c r="B177" s="40"/>
      <c r="C177" s="117" t="s">
        <v>39</v>
      </c>
      <c r="D177" s="78"/>
      <c r="E177" s="78"/>
      <c r="F177" s="78"/>
      <c r="G177" s="78"/>
      <c r="H177" s="78"/>
      <c r="I177" s="78"/>
      <c r="J177" s="78"/>
      <c r="K177" s="78"/>
      <c r="L177" s="78"/>
      <c r="M177" s="118"/>
      <c r="N177" s="401" t="str">
        <f>IF('Ph I-Concepts &amp; Objectives'!W63 = TRUE, "Yes", "No")</f>
        <v>Yes</v>
      </c>
      <c r="O177" s="78"/>
      <c r="P177" s="78"/>
      <c r="Q177" s="78"/>
      <c r="R177" s="78"/>
      <c r="S177" s="78"/>
      <c r="T177" s="118"/>
      <c r="U177" s="402" t="s">
        <v>52</v>
      </c>
      <c r="V177" s="78"/>
      <c r="W177" s="78"/>
      <c r="X177" s="78"/>
      <c r="Y177" s="78"/>
      <c r="Z177" s="78"/>
      <c r="AA177" s="81"/>
      <c r="AB177" s="41"/>
      <c r="AC177" s="1"/>
      <c r="AD177" s="1"/>
      <c r="AE177" s="1"/>
      <c r="AF177" s="1"/>
      <c r="AG177" s="1"/>
      <c r="AH177" s="1"/>
      <c r="AI177" s="1"/>
      <c r="AJ177" s="1"/>
      <c r="AK177" s="1"/>
      <c r="AL177" s="1"/>
      <c r="AM177" s="1"/>
      <c r="AN177" s="1"/>
      <c r="AO177" s="1"/>
      <c r="AP177" s="1"/>
      <c r="AQ177" s="1"/>
      <c r="AR177" s="1"/>
      <c r="AS177" s="1"/>
    </row>
    <row r="178" ht="14.25" customHeight="1">
      <c r="A178" s="180"/>
      <c r="B178" s="40"/>
      <c r="C178" s="117" t="s">
        <v>40</v>
      </c>
      <c r="D178" s="78"/>
      <c r="E178" s="78"/>
      <c r="F178" s="78"/>
      <c r="G178" s="78"/>
      <c r="H178" s="78"/>
      <c r="I178" s="78"/>
      <c r="J178" s="78"/>
      <c r="K178" s="78"/>
      <c r="L178" s="78"/>
      <c r="M178" s="118"/>
      <c r="N178" s="401" t="str">
        <f>IF('Ph I-Concepts &amp; Objectives'!W64 = TRUE, "Yes", "No")</f>
        <v>No</v>
      </c>
      <c r="O178" s="78"/>
      <c r="P178" s="78"/>
      <c r="Q178" s="78"/>
      <c r="R178" s="78"/>
      <c r="S178" s="78"/>
      <c r="T178" s="118"/>
      <c r="U178" s="402"/>
      <c r="V178" s="78"/>
      <c r="W178" s="78"/>
      <c r="X178" s="78"/>
      <c r="Y178" s="78"/>
      <c r="Z178" s="78"/>
      <c r="AA178" s="81"/>
      <c r="AB178" s="41"/>
      <c r="AC178" s="1"/>
      <c r="AD178" s="1"/>
      <c r="AE178" s="1"/>
      <c r="AF178" s="1"/>
      <c r="AG178" s="1"/>
      <c r="AH178" s="1"/>
      <c r="AI178" s="1"/>
      <c r="AJ178" s="1"/>
      <c r="AK178" s="1"/>
      <c r="AL178" s="1"/>
      <c r="AM178" s="1"/>
      <c r="AN178" s="1"/>
      <c r="AO178" s="1"/>
      <c r="AP178" s="1"/>
      <c r="AQ178" s="1"/>
      <c r="AR178" s="1"/>
      <c r="AS178" s="1"/>
    </row>
    <row r="179" ht="14.25" customHeight="1">
      <c r="A179" s="180"/>
      <c r="B179" s="40"/>
      <c r="C179" s="117" t="s">
        <v>41</v>
      </c>
      <c r="D179" s="78"/>
      <c r="E179" s="78"/>
      <c r="F179" s="78"/>
      <c r="G179" s="78"/>
      <c r="H179" s="78"/>
      <c r="I179" s="78"/>
      <c r="J179" s="78"/>
      <c r="K179" s="78"/>
      <c r="L179" s="78"/>
      <c r="M179" s="118"/>
      <c r="N179" s="401" t="str">
        <f>IF('Ph I-Concepts &amp; Objectives'!W65 = TRUE, "Yes", "No")</f>
        <v>No</v>
      </c>
      <c r="O179" s="78"/>
      <c r="P179" s="78"/>
      <c r="Q179" s="78"/>
      <c r="R179" s="78"/>
      <c r="S179" s="78"/>
      <c r="T179" s="118"/>
      <c r="U179" s="402"/>
      <c r="V179" s="78"/>
      <c r="W179" s="78"/>
      <c r="X179" s="78"/>
      <c r="Y179" s="78"/>
      <c r="Z179" s="78"/>
      <c r="AA179" s="81"/>
      <c r="AB179" s="41"/>
      <c r="AC179" s="1"/>
      <c r="AD179" s="1"/>
      <c r="AE179" s="1"/>
      <c r="AF179" s="1"/>
      <c r="AG179" s="1"/>
      <c r="AH179" s="1"/>
      <c r="AI179" s="1"/>
      <c r="AJ179" s="1"/>
      <c r="AK179" s="1"/>
      <c r="AL179" s="1"/>
      <c r="AM179" s="1"/>
      <c r="AN179" s="1"/>
      <c r="AO179" s="1"/>
      <c r="AP179" s="1"/>
      <c r="AQ179" s="1"/>
      <c r="AR179" s="1"/>
      <c r="AS179" s="1"/>
    </row>
    <row r="180" ht="14.25" customHeight="1">
      <c r="A180" s="180"/>
      <c r="B180" s="40"/>
      <c r="C180" s="121" t="s">
        <v>42</v>
      </c>
      <c r="D180" s="83"/>
      <c r="E180" s="83"/>
      <c r="F180" s="83"/>
      <c r="G180" s="83"/>
      <c r="H180" s="83"/>
      <c r="I180" s="83"/>
      <c r="J180" s="83"/>
      <c r="K180" s="83"/>
      <c r="L180" s="83"/>
      <c r="M180" s="122"/>
      <c r="N180" s="403" t="str">
        <f>IF('Ph I-Concepts &amp; Objectives'!W66 = TRUE, "Yes", "No")</f>
        <v>No</v>
      </c>
      <c r="O180" s="83"/>
      <c r="P180" s="83"/>
      <c r="Q180" s="83"/>
      <c r="R180" s="83"/>
      <c r="S180" s="83"/>
      <c r="T180" s="122"/>
      <c r="U180" s="404" t="s">
        <v>361</v>
      </c>
      <c r="V180" s="83"/>
      <c r="W180" s="83"/>
      <c r="X180" s="83"/>
      <c r="Y180" s="83"/>
      <c r="Z180" s="83"/>
      <c r="AA180" s="86"/>
      <c r="AB180" s="41"/>
      <c r="AC180" s="1"/>
      <c r="AD180" s="1"/>
      <c r="AE180" s="1"/>
      <c r="AF180" s="1"/>
      <c r="AG180" s="1"/>
      <c r="AH180" s="1"/>
      <c r="AI180" s="1"/>
      <c r="AJ180" s="1"/>
      <c r="AK180" s="1"/>
      <c r="AL180" s="1"/>
      <c r="AM180" s="1"/>
      <c r="AN180" s="1"/>
      <c r="AO180" s="1"/>
      <c r="AP180" s="1"/>
      <c r="AQ180" s="1"/>
      <c r="AR180" s="1"/>
      <c r="AS180" s="1"/>
    </row>
    <row r="181" ht="14.25" customHeight="1">
      <c r="A181" s="180"/>
      <c r="B181" s="42"/>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4"/>
      <c r="AC181" s="1"/>
      <c r="AD181" s="1"/>
      <c r="AE181" s="1"/>
      <c r="AF181" s="1"/>
      <c r="AG181" s="1"/>
      <c r="AH181" s="1"/>
      <c r="AI181" s="1"/>
      <c r="AJ181" s="1"/>
      <c r="AK181" s="1"/>
      <c r="AL181" s="1"/>
      <c r="AM181" s="1"/>
      <c r="AN181" s="1"/>
      <c r="AO181" s="1"/>
      <c r="AP181" s="1"/>
      <c r="AQ181" s="1"/>
      <c r="AR181" s="1"/>
      <c r="AS181" s="1"/>
    </row>
    <row r="182" ht="14.25" customHeight="1">
      <c r="A182" s="180"/>
      <c r="B182" s="405"/>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405"/>
      <c r="AC182" s="1"/>
      <c r="AD182" s="1"/>
      <c r="AE182" s="1"/>
      <c r="AF182" s="1"/>
      <c r="AG182" s="1"/>
      <c r="AH182" s="1"/>
      <c r="AI182" s="1"/>
      <c r="AJ182" s="1"/>
      <c r="AK182" s="1"/>
      <c r="AL182" s="1"/>
      <c r="AM182" s="1"/>
      <c r="AN182" s="1"/>
      <c r="AO182" s="1"/>
      <c r="AP182" s="1"/>
      <c r="AQ182" s="1"/>
      <c r="AR182" s="1"/>
      <c r="AS182" s="1"/>
    </row>
    <row r="183" ht="14.25" customHeight="1">
      <c r="A183" s="180"/>
      <c r="B183" s="45" t="s">
        <v>415</v>
      </c>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54"/>
      <c r="AC183" s="339"/>
      <c r="AD183" s="339"/>
      <c r="AE183" s="339"/>
      <c r="AF183" s="339"/>
      <c r="AG183" s="339"/>
      <c r="AH183" s="339"/>
      <c r="AI183" s="339"/>
      <c r="AJ183" s="339"/>
      <c r="AK183" s="339"/>
      <c r="AL183" s="339"/>
      <c r="AM183" s="339"/>
      <c r="AN183" s="339"/>
      <c r="AO183" s="339"/>
      <c r="AP183" s="339"/>
      <c r="AQ183" s="339"/>
      <c r="AR183" s="339"/>
      <c r="AS183" s="339"/>
    </row>
    <row r="184" ht="14.25" customHeight="1">
      <c r="A184" s="180"/>
      <c r="B184" s="26"/>
      <c r="C184" s="62" t="s">
        <v>534</v>
      </c>
      <c r="D184" s="8"/>
      <c r="E184" s="8"/>
      <c r="F184" s="8"/>
      <c r="G184" s="8"/>
      <c r="H184" s="8"/>
      <c r="I184" s="8"/>
      <c r="J184" s="8"/>
      <c r="K184" s="8"/>
      <c r="L184" s="8"/>
      <c r="M184" s="8"/>
      <c r="N184" s="8"/>
      <c r="O184" s="8"/>
      <c r="P184" s="8"/>
      <c r="Q184" s="8"/>
      <c r="R184" s="8"/>
      <c r="S184" s="8"/>
      <c r="T184" s="8"/>
      <c r="U184" s="8"/>
      <c r="V184" s="8"/>
      <c r="W184" s="8"/>
      <c r="X184" s="8"/>
      <c r="Y184" s="8"/>
      <c r="Z184" s="8"/>
      <c r="AA184" s="9"/>
      <c r="AB184" s="63"/>
      <c r="AC184" s="30"/>
      <c r="AD184" s="30"/>
      <c r="AE184" s="30"/>
      <c r="AF184" s="30"/>
      <c r="AG184" s="30"/>
      <c r="AH184" s="30"/>
      <c r="AI184" s="30"/>
      <c r="AJ184" s="30"/>
      <c r="AK184" s="30"/>
      <c r="AL184" s="30"/>
      <c r="AM184" s="30"/>
      <c r="AN184" s="30"/>
      <c r="AO184" s="30"/>
      <c r="AP184" s="30"/>
      <c r="AQ184" s="30"/>
      <c r="AR184" s="30"/>
      <c r="AS184" s="30"/>
    </row>
    <row r="185" ht="14.25" customHeight="1">
      <c r="A185" s="180"/>
      <c r="B185" s="64"/>
      <c r="C185" s="65"/>
      <c r="AA185" s="13"/>
      <c r="AB185" s="66"/>
      <c r="AC185" s="30"/>
      <c r="AD185" s="30"/>
      <c r="AE185" s="30"/>
      <c r="AF185" s="30"/>
      <c r="AG185" s="30"/>
      <c r="AH185" s="30"/>
      <c r="AI185" s="30"/>
      <c r="AJ185" s="30"/>
      <c r="AK185" s="30"/>
      <c r="AL185" s="30"/>
      <c r="AM185" s="30"/>
      <c r="AN185" s="30"/>
      <c r="AO185" s="30"/>
      <c r="AP185" s="30"/>
      <c r="AQ185" s="30"/>
      <c r="AR185" s="30"/>
      <c r="AS185" s="30"/>
    </row>
    <row r="186" ht="14.25" customHeight="1">
      <c r="A186" s="180"/>
      <c r="B186" s="64"/>
      <c r="C186" s="65"/>
      <c r="AA186" s="13"/>
      <c r="AB186" s="66"/>
      <c r="AC186" s="30"/>
      <c r="AD186" s="30"/>
      <c r="AE186" s="30"/>
      <c r="AF186" s="30"/>
      <c r="AG186" s="30"/>
      <c r="AH186" s="30"/>
      <c r="AI186" s="30"/>
      <c r="AJ186" s="30"/>
      <c r="AK186" s="30"/>
      <c r="AL186" s="30"/>
      <c r="AM186" s="30"/>
      <c r="AN186" s="30"/>
      <c r="AO186" s="30"/>
      <c r="AP186" s="30"/>
      <c r="AQ186" s="30"/>
      <c r="AR186" s="30"/>
      <c r="AS186" s="30"/>
    </row>
    <row r="187" ht="14.25" customHeight="1">
      <c r="A187" s="180"/>
      <c r="B187" s="64"/>
      <c r="C187" s="65"/>
      <c r="AA187" s="13"/>
      <c r="AB187" s="66"/>
      <c r="AC187" s="30"/>
      <c r="AD187" s="30"/>
      <c r="AE187" s="30"/>
      <c r="AF187" s="30"/>
      <c r="AG187" s="30"/>
      <c r="AH187" s="30"/>
      <c r="AI187" s="30"/>
      <c r="AJ187" s="30"/>
      <c r="AK187" s="30"/>
      <c r="AL187" s="30"/>
      <c r="AM187" s="30"/>
      <c r="AN187" s="30"/>
      <c r="AO187" s="30"/>
      <c r="AP187" s="30"/>
      <c r="AQ187" s="30"/>
      <c r="AR187" s="30"/>
      <c r="AS187" s="30"/>
    </row>
    <row r="188" ht="14.25" customHeight="1">
      <c r="A188" s="180"/>
      <c r="B188" s="67"/>
      <c r="C188" s="68"/>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6"/>
      <c r="AB188" s="69"/>
      <c r="AC188" s="30"/>
      <c r="AD188" s="30"/>
      <c r="AE188" s="30"/>
      <c r="AF188" s="30"/>
      <c r="AG188" s="30"/>
      <c r="AH188" s="30"/>
      <c r="AI188" s="30"/>
      <c r="AJ188" s="30"/>
      <c r="AK188" s="30"/>
      <c r="AL188" s="30"/>
      <c r="AM188" s="30"/>
      <c r="AN188" s="30"/>
      <c r="AO188" s="30"/>
      <c r="AP188" s="30"/>
      <c r="AQ188" s="30"/>
      <c r="AR188" s="30"/>
      <c r="AS188" s="30"/>
    </row>
    <row r="189" ht="14.25" customHeight="1">
      <c r="A189" s="406"/>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6"/>
    </row>
    <row r="190" ht="14.25" customHeight="1">
      <c r="A190" s="180"/>
      <c r="B190" s="2" t="s">
        <v>535</v>
      </c>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54"/>
      <c r="AC190" s="340"/>
      <c r="AD190" s="340"/>
      <c r="AE190" s="340"/>
      <c r="AF190" s="340"/>
      <c r="AG190" s="340"/>
      <c r="AH190" s="340"/>
      <c r="AI190" s="340"/>
      <c r="AJ190" s="340"/>
      <c r="AK190" s="340"/>
      <c r="AL190" s="340"/>
      <c r="AM190" s="340"/>
      <c r="AN190" s="340"/>
      <c r="AO190" s="340"/>
      <c r="AP190" s="340"/>
      <c r="AQ190" s="340"/>
      <c r="AR190" s="340"/>
      <c r="AS190" s="340"/>
    </row>
    <row r="191" ht="14.25" customHeight="1">
      <c r="A191" s="180"/>
      <c r="B191" s="341" t="s">
        <v>418</v>
      </c>
      <c r="C191" s="3"/>
      <c r="D191" s="3"/>
      <c r="E191" s="3"/>
      <c r="F191" s="46"/>
      <c r="G191" s="407"/>
      <c r="H191" s="3"/>
      <c r="I191" s="3"/>
      <c r="J191" s="3"/>
      <c r="K191" s="3"/>
      <c r="L191" s="3"/>
      <c r="M191" s="3"/>
      <c r="N191" s="3"/>
      <c r="O191" s="3"/>
      <c r="P191" s="3"/>
      <c r="Q191" s="3"/>
      <c r="R191" s="3"/>
      <c r="S191" s="3"/>
      <c r="T191" s="3"/>
      <c r="U191" s="3"/>
      <c r="V191" s="3"/>
      <c r="W191" s="3"/>
      <c r="X191" s="3"/>
      <c r="Y191" s="3"/>
      <c r="Z191" s="3"/>
      <c r="AA191" s="3"/>
      <c r="AB191" s="54"/>
      <c r="AC191" s="343"/>
      <c r="AD191" s="343"/>
      <c r="AE191" s="343"/>
      <c r="AF191" s="343"/>
      <c r="AG191" s="343"/>
      <c r="AH191" s="343"/>
      <c r="AI191" s="343"/>
      <c r="AJ191" s="343"/>
      <c r="AK191" s="343"/>
      <c r="AL191" s="343"/>
      <c r="AM191" s="343"/>
      <c r="AN191" s="343"/>
      <c r="AO191" s="343"/>
      <c r="AP191" s="343"/>
      <c r="AQ191" s="343"/>
      <c r="AR191" s="343"/>
      <c r="AS191" s="343"/>
    </row>
    <row r="192" ht="14.25" customHeight="1">
      <c r="A192" s="180"/>
      <c r="B192" s="239" t="s">
        <v>536</v>
      </c>
      <c r="C192" s="8"/>
      <c r="D192" s="8"/>
      <c r="E192" s="8"/>
      <c r="F192" s="8"/>
      <c r="G192" s="8"/>
      <c r="H192" s="8"/>
      <c r="I192" s="8"/>
      <c r="J192" s="128"/>
      <c r="K192" s="408" t="s">
        <v>420</v>
      </c>
      <c r="L192" s="128"/>
      <c r="M192" s="409" t="s">
        <v>421</v>
      </c>
      <c r="N192" s="8"/>
      <c r="O192" s="8"/>
      <c r="P192" s="8"/>
      <c r="Q192" s="8"/>
      <c r="R192" s="8"/>
      <c r="S192" s="8"/>
      <c r="T192" s="128"/>
      <c r="U192" s="408" t="s">
        <v>422</v>
      </c>
      <c r="V192" s="8"/>
      <c r="W192" s="8"/>
      <c r="X192" s="128"/>
      <c r="Y192" s="408" t="s">
        <v>423</v>
      </c>
      <c r="Z192" s="8"/>
      <c r="AA192" s="8"/>
      <c r="AB192" s="55"/>
      <c r="AC192" s="347"/>
      <c r="AD192" s="180"/>
      <c r="AE192" s="180"/>
      <c r="AF192" s="180"/>
      <c r="AG192" s="180"/>
      <c r="AH192" s="180"/>
      <c r="AI192" s="180"/>
      <c r="AJ192" s="180"/>
      <c r="AK192" s="180"/>
      <c r="AL192" s="180"/>
      <c r="AM192" s="180"/>
      <c r="AN192" s="180"/>
      <c r="AO192" s="180"/>
      <c r="AP192" s="180"/>
      <c r="AQ192" s="180"/>
      <c r="AR192" s="180"/>
      <c r="AS192" s="180"/>
    </row>
    <row r="193" ht="14.25" customHeight="1">
      <c r="A193" s="180"/>
      <c r="B193" s="12"/>
      <c r="J193" s="96"/>
      <c r="K193" s="97"/>
      <c r="L193" s="96"/>
      <c r="M193" s="101"/>
      <c r="N193" s="99"/>
      <c r="O193" s="99"/>
      <c r="P193" s="99"/>
      <c r="Q193" s="99"/>
      <c r="R193" s="99"/>
      <c r="S193" s="99"/>
      <c r="T193" s="100"/>
      <c r="U193" s="97"/>
      <c r="X193" s="96"/>
      <c r="Y193" s="97"/>
      <c r="AB193" s="56"/>
      <c r="AC193" s="180"/>
      <c r="AD193" s="180"/>
      <c r="AE193" s="180"/>
      <c r="AF193" s="180"/>
      <c r="AG193" s="180"/>
      <c r="AH193" s="180"/>
      <c r="AI193" s="180"/>
      <c r="AJ193" s="180"/>
      <c r="AK193" s="180"/>
      <c r="AL193" s="180"/>
      <c r="AM193" s="180"/>
      <c r="AN193" s="180"/>
      <c r="AO193" s="180"/>
      <c r="AP193" s="180"/>
      <c r="AQ193" s="180"/>
      <c r="AR193" s="180"/>
      <c r="AS193" s="180"/>
    </row>
    <row r="194" ht="14.25" customHeight="1">
      <c r="A194" s="180"/>
      <c r="B194" s="12"/>
      <c r="J194" s="96"/>
      <c r="K194" s="97"/>
      <c r="L194" s="96"/>
      <c r="M194" s="348" t="s">
        <v>424</v>
      </c>
      <c r="N194" s="93"/>
      <c r="O194" s="349" t="s">
        <v>425</v>
      </c>
      <c r="P194" s="93"/>
      <c r="Q194" s="350" t="s">
        <v>426</v>
      </c>
      <c r="R194" s="93"/>
      <c r="S194" s="351" t="s">
        <v>427</v>
      </c>
      <c r="T194" s="93"/>
      <c r="U194" s="97"/>
      <c r="X194" s="96"/>
      <c r="Y194" s="97"/>
      <c r="AB194" s="56"/>
      <c r="AC194" s="180"/>
      <c r="AD194" s="180"/>
      <c r="AE194" s="180"/>
      <c r="AF194" s="180"/>
      <c r="AG194" s="180"/>
      <c r="AH194" s="180"/>
      <c r="AI194" s="180"/>
      <c r="AJ194" s="180"/>
      <c r="AK194" s="180"/>
      <c r="AL194" s="180"/>
      <c r="AM194" s="180"/>
      <c r="AN194" s="180"/>
      <c r="AO194" s="180"/>
      <c r="AP194" s="180"/>
      <c r="AQ194" s="180"/>
      <c r="AR194" s="180"/>
      <c r="AS194" s="180"/>
    </row>
    <row r="195" ht="14.25" customHeight="1">
      <c r="A195" s="180"/>
      <c r="B195" s="98"/>
      <c r="C195" s="99"/>
      <c r="D195" s="99"/>
      <c r="E195" s="99"/>
      <c r="F195" s="99"/>
      <c r="G195" s="99"/>
      <c r="H195" s="99"/>
      <c r="I195" s="99"/>
      <c r="J195" s="100"/>
      <c r="K195" s="101"/>
      <c r="L195" s="100"/>
      <c r="M195" s="101"/>
      <c r="N195" s="100"/>
      <c r="O195" s="101"/>
      <c r="P195" s="100"/>
      <c r="Q195" s="101"/>
      <c r="R195" s="100"/>
      <c r="S195" s="101"/>
      <c r="T195" s="100"/>
      <c r="U195" s="101"/>
      <c r="V195" s="99"/>
      <c r="W195" s="99"/>
      <c r="X195" s="100"/>
      <c r="Y195" s="101"/>
      <c r="Z195" s="99"/>
      <c r="AA195" s="99"/>
      <c r="AB195" s="102"/>
      <c r="AC195" s="180"/>
      <c r="AD195" s="180"/>
      <c r="AE195" s="180"/>
      <c r="AF195" s="180"/>
      <c r="AG195" s="180"/>
      <c r="AH195" s="180"/>
      <c r="AI195" s="180"/>
      <c r="AJ195" s="180"/>
      <c r="AK195" s="180"/>
      <c r="AL195" s="180"/>
      <c r="AM195" s="180"/>
      <c r="AN195" s="180"/>
      <c r="AO195" s="180"/>
      <c r="AP195" s="180"/>
      <c r="AQ195" s="180"/>
      <c r="AR195" s="180"/>
      <c r="AS195" s="180"/>
    </row>
    <row r="196" ht="14.25" customHeight="1">
      <c r="A196" s="180"/>
      <c r="B196" s="352">
        <v>1.0</v>
      </c>
      <c r="C196" s="188" t="str">
        <f>IF(ISBLANK('Ph II-Exercise Operations'!C214),"",('Ph II-Exercise Operations'!C214))</f>
        <v>St Vincent General Hospital District</v>
      </c>
      <c r="D196" s="78"/>
      <c r="E196" s="78"/>
      <c r="F196" s="78"/>
      <c r="G196" s="78"/>
      <c r="H196" s="78"/>
      <c r="I196" s="78"/>
      <c r="J196" s="118"/>
      <c r="K196" s="215" t="str">
        <f>IF(ISBLANK('Ph II-Exercise Operations'!K214),"",('Ph II-Exercise Operations'!K214))</f>
        <v>Yes</v>
      </c>
      <c r="L196" s="118"/>
      <c r="M196" s="410">
        <f>IF(ISBLANK('Ph II-Exercise Operations'!M214),"",('Ph II-Exercise Operations'!M214))</f>
        <v>7</v>
      </c>
      <c r="N196" s="118"/>
      <c r="O196" s="410">
        <f>IF(ISBLANK('Ph II-Exercise Operations'!O214),"",('Ph II-Exercise Operations'!O214))</f>
        <v>1</v>
      </c>
      <c r="P196" s="118"/>
      <c r="Q196" s="410">
        <f>IF(ISBLANK('Ph II-Exercise Operations'!Q214),"",('Ph II-Exercise Operations'!Q214))</f>
        <v>2</v>
      </c>
      <c r="R196" s="118"/>
      <c r="S196" s="410" t="str">
        <f>IF(ISBLANK('Ph II-Exercise Operations'!S214),"",('Ph II-Exercise Operations'!S214))</f>
        <v/>
      </c>
      <c r="T196" s="118"/>
      <c r="U196" s="215">
        <f>IF(ISBLANK('Ph II-Exercise Operations'!U214),"",('Ph II-Exercise Operations'!U214))</f>
        <v>12</v>
      </c>
      <c r="V196" s="78"/>
      <c r="W196" s="78"/>
      <c r="X196" s="118"/>
      <c r="Y196" s="215">
        <f>IF(ISBLANK('Ph II-Exercise Operations'!Y214),"",('Ph II-Exercise Operations'!Y214))</f>
        <v>10</v>
      </c>
      <c r="Z196" s="78"/>
      <c r="AA196" s="78"/>
      <c r="AB196" s="81"/>
      <c r="AC196" s="180"/>
      <c r="AD196" s="180"/>
      <c r="AE196" s="180"/>
      <c r="AF196" s="180"/>
      <c r="AG196" s="180"/>
      <c r="AH196" s="180"/>
      <c r="AI196" s="180"/>
      <c r="AJ196" s="180"/>
      <c r="AK196" s="180"/>
      <c r="AL196" s="180"/>
      <c r="AM196" s="180"/>
      <c r="AN196" s="180"/>
      <c r="AO196" s="180"/>
      <c r="AP196" s="180"/>
      <c r="AQ196" s="180"/>
      <c r="AR196" s="180"/>
      <c r="AS196" s="180"/>
    </row>
    <row r="197" ht="14.25" customHeight="1">
      <c r="A197" s="180"/>
      <c r="B197" s="352">
        <v>2.0</v>
      </c>
      <c r="C197" s="188" t="str">
        <f>IF(ISBLANK('Ph II-Exercise Operations'!C215),"",('Ph II-Exercise Operations'!C215))</f>
        <v>Heart of the Rockies Regional Medical Center</v>
      </c>
      <c r="D197" s="78"/>
      <c r="E197" s="78"/>
      <c r="F197" s="78"/>
      <c r="G197" s="78"/>
      <c r="H197" s="78"/>
      <c r="I197" s="78"/>
      <c r="J197" s="118"/>
      <c r="K197" s="215" t="str">
        <f>IF(ISBLANK('Ph II-Exercise Operations'!K215),"",('Ph II-Exercise Operations'!K215))</f>
        <v>Yes</v>
      </c>
      <c r="L197" s="118"/>
      <c r="M197" s="410">
        <f>IF(ISBLANK('Ph II-Exercise Operations'!M215),"",('Ph II-Exercise Operations'!M215))</f>
        <v>10</v>
      </c>
      <c r="N197" s="118"/>
      <c r="O197" s="410" t="str">
        <f>IF(ISBLANK('Ph II-Exercise Operations'!O215),"",('Ph II-Exercise Operations'!O215))</f>
        <v/>
      </c>
      <c r="P197" s="118"/>
      <c r="Q197" s="410">
        <f>IF(ISBLANK('Ph II-Exercise Operations'!Q215),"",('Ph II-Exercise Operations'!Q215))</f>
        <v>4</v>
      </c>
      <c r="R197" s="118"/>
      <c r="S197" s="410" t="str">
        <f>IF(ISBLANK('Ph II-Exercise Operations'!S215),"",('Ph II-Exercise Operations'!S215))</f>
        <v/>
      </c>
      <c r="T197" s="118"/>
      <c r="U197" s="215">
        <f>IF(ISBLANK('Ph II-Exercise Operations'!U215),"",('Ph II-Exercise Operations'!U215))</f>
        <v>15</v>
      </c>
      <c r="V197" s="78"/>
      <c r="W197" s="78"/>
      <c r="X197" s="118"/>
      <c r="Y197" s="215">
        <f>IF(ISBLANK('Ph II-Exercise Operations'!Y215),"",('Ph II-Exercise Operations'!Y215))</f>
        <v>14</v>
      </c>
      <c r="Z197" s="78"/>
      <c r="AA197" s="78"/>
      <c r="AB197" s="81"/>
      <c r="AC197" s="180"/>
      <c r="AD197" s="180"/>
      <c r="AE197" s="180"/>
      <c r="AF197" s="180"/>
      <c r="AG197" s="180"/>
      <c r="AH197" s="180"/>
      <c r="AI197" s="180"/>
      <c r="AJ197" s="180"/>
      <c r="AK197" s="180"/>
      <c r="AL197" s="180"/>
      <c r="AM197" s="180"/>
      <c r="AN197" s="180"/>
      <c r="AO197" s="180"/>
      <c r="AP197" s="180"/>
      <c r="AQ197" s="180"/>
      <c r="AR197" s="180"/>
      <c r="AS197" s="180"/>
    </row>
    <row r="198" ht="14.25" customHeight="1">
      <c r="A198" s="180"/>
      <c r="B198" s="352">
        <v>3.0</v>
      </c>
      <c r="C198" s="188" t="str">
        <f>IF(ISBLANK('Ph II-Exercise Operations'!C216),"",('Ph II-Exercise Operations'!C216))</f>
        <v>UCHealth Memorial Central</v>
      </c>
      <c r="D198" s="78"/>
      <c r="E198" s="78"/>
      <c r="F198" s="78"/>
      <c r="G198" s="78"/>
      <c r="H198" s="78"/>
      <c r="I198" s="78"/>
      <c r="J198" s="118"/>
      <c r="K198" s="215" t="str">
        <f>IF(ISBLANK('Ph II-Exercise Operations'!K216),"",('Ph II-Exercise Operations'!K216))</f>
        <v>No</v>
      </c>
      <c r="L198" s="118"/>
      <c r="M198" s="410" t="str">
        <f>IF(ISBLANK('Ph II-Exercise Operations'!M216),"",('Ph II-Exercise Operations'!M216))</f>
        <v/>
      </c>
      <c r="N198" s="118"/>
      <c r="O198" s="410" t="str">
        <f>IF(ISBLANK('Ph II-Exercise Operations'!O216),"",('Ph II-Exercise Operations'!O216))</f>
        <v/>
      </c>
      <c r="P198" s="118"/>
      <c r="Q198" s="410">
        <f>IF(ISBLANK('Ph II-Exercise Operations'!Q216),"",('Ph II-Exercise Operations'!Q216))</f>
        <v>2</v>
      </c>
      <c r="R198" s="118"/>
      <c r="S198" s="410" t="str">
        <f>IF(ISBLANK('Ph II-Exercise Operations'!S216),"",('Ph II-Exercise Operations'!S216))</f>
        <v/>
      </c>
      <c r="T198" s="118"/>
      <c r="U198" s="215" t="str">
        <f>IF(ISBLANK('Ph II-Exercise Operations'!U216),"",('Ph II-Exercise Operations'!U216))</f>
        <v/>
      </c>
      <c r="V198" s="78"/>
      <c r="W198" s="78"/>
      <c r="X198" s="118"/>
      <c r="Y198" s="215">
        <f>IF(ISBLANK('Ph II-Exercise Operations'!Y216),"",('Ph II-Exercise Operations'!Y216))</f>
        <v>2</v>
      </c>
      <c r="Z198" s="78"/>
      <c r="AA198" s="78"/>
      <c r="AB198" s="81"/>
      <c r="AC198" s="180"/>
      <c r="AD198" s="180"/>
      <c r="AE198" s="180"/>
      <c r="AF198" s="180"/>
      <c r="AG198" s="180"/>
      <c r="AH198" s="180"/>
      <c r="AI198" s="180"/>
      <c r="AJ198" s="180"/>
      <c r="AK198" s="180"/>
      <c r="AL198" s="180"/>
      <c r="AM198" s="180"/>
      <c r="AN198" s="180"/>
      <c r="AO198" s="180"/>
      <c r="AP198" s="180"/>
      <c r="AQ198" s="180"/>
      <c r="AR198" s="180"/>
      <c r="AS198" s="180"/>
    </row>
    <row r="199" ht="14.25" customHeight="1">
      <c r="A199" s="180"/>
      <c r="B199" s="352">
        <v>4.0</v>
      </c>
      <c r="C199" s="188" t="str">
        <f>IF(ISBLANK('Ph II-Exercise Operations'!C217),"",('Ph II-Exercise Operations'!C217))</f>
        <v>Children's Hospital Aurora</v>
      </c>
      <c r="D199" s="78"/>
      <c r="E199" s="78"/>
      <c r="F199" s="78"/>
      <c r="G199" s="78"/>
      <c r="H199" s="78"/>
      <c r="I199" s="78"/>
      <c r="J199" s="118"/>
      <c r="K199" s="215" t="str">
        <f>IF(ISBLANK('Ph II-Exercise Operations'!K217),"",('Ph II-Exercise Operations'!K217))</f>
        <v>No</v>
      </c>
      <c r="L199" s="118"/>
      <c r="M199" s="410" t="str">
        <f>IF(ISBLANK('Ph II-Exercise Operations'!M217),"",('Ph II-Exercise Operations'!M217))</f>
        <v/>
      </c>
      <c r="N199" s="118"/>
      <c r="O199" s="410" t="str">
        <f>IF(ISBLANK('Ph II-Exercise Operations'!O217),"",('Ph II-Exercise Operations'!O217))</f>
        <v/>
      </c>
      <c r="P199" s="118"/>
      <c r="Q199" s="410">
        <f>IF(ISBLANK('Ph II-Exercise Operations'!Q217),"",('Ph II-Exercise Operations'!Q217))</f>
        <v>1</v>
      </c>
      <c r="R199" s="118"/>
      <c r="S199" s="410" t="str">
        <f>IF(ISBLANK('Ph II-Exercise Operations'!S217),"",('Ph II-Exercise Operations'!S217))</f>
        <v/>
      </c>
      <c r="T199" s="118"/>
      <c r="U199" s="215" t="str">
        <f>IF(ISBLANK('Ph II-Exercise Operations'!U217),"",('Ph II-Exercise Operations'!U217))</f>
        <v/>
      </c>
      <c r="V199" s="78"/>
      <c r="W199" s="78"/>
      <c r="X199" s="118"/>
      <c r="Y199" s="215">
        <f>IF(ISBLANK('Ph II-Exercise Operations'!Y217),"",('Ph II-Exercise Operations'!Y217))</f>
        <v>1</v>
      </c>
      <c r="Z199" s="78"/>
      <c r="AA199" s="78"/>
      <c r="AB199" s="81"/>
      <c r="AC199" s="180"/>
      <c r="AD199" s="180"/>
      <c r="AE199" s="180"/>
      <c r="AF199" s="180"/>
      <c r="AG199" s="180"/>
      <c r="AH199" s="180"/>
      <c r="AI199" s="180"/>
      <c r="AJ199" s="180"/>
      <c r="AK199" s="180"/>
      <c r="AL199" s="180"/>
      <c r="AM199" s="180"/>
      <c r="AN199" s="180"/>
      <c r="AO199" s="180"/>
      <c r="AP199" s="180"/>
      <c r="AQ199" s="180"/>
      <c r="AR199" s="180"/>
      <c r="AS199" s="180"/>
    </row>
    <row r="200" ht="14.25" customHeight="1">
      <c r="A200" s="180"/>
      <c r="B200" s="352">
        <v>5.0</v>
      </c>
      <c r="C200" s="188" t="str">
        <f>IF(ISBLANK('Ph II-Exercise Operations'!C218),"",('Ph II-Exercise Operations'!C218))</f>
        <v/>
      </c>
      <c r="D200" s="78"/>
      <c r="E200" s="78"/>
      <c r="F200" s="78"/>
      <c r="G200" s="78"/>
      <c r="H200" s="78"/>
      <c r="I200" s="78"/>
      <c r="J200" s="118"/>
      <c r="K200" s="215" t="str">
        <f>IF(ISBLANK('Ph II-Exercise Operations'!K218),"",('Ph II-Exercise Operations'!K218))</f>
        <v/>
      </c>
      <c r="L200" s="118"/>
      <c r="M200" s="410" t="str">
        <f>IF(ISBLANK('Ph II-Exercise Operations'!M218),"",('Ph II-Exercise Operations'!M218))</f>
        <v/>
      </c>
      <c r="N200" s="118"/>
      <c r="O200" s="410" t="str">
        <f>IF(ISBLANK('Ph II-Exercise Operations'!O218),"",('Ph II-Exercise Operations'!O218))</f>
        <v/>
      </c>
      <c r="P200" s="118"/>
      <c r="Q200" s="410" t="str">
        <f>IF(ISBLANK('Ph II-Exercise Operations'!Q218),"",('Ph II-Exercise Operations'!Q218))</f>
        <v/>
      </c>
      <c r="R200" s="118"/>
      <c r="S200" s="410" t="str">
        <f>IF(ISBLANK('Ph II-Exercise Operations'!S218),"",('Ph II-Exercise Operations'!S218))</f>
        <v/>
      </c>
      <c r="T200" s="118"/>
      <c r="U200" s="215" t="str">
        <f>IF(ISBLANK('Ph II-Exercise Operations'!U218),"",('Ph II-Exercise Operations'!U218))</f>
        <v/>
      </c>
      <c r="V200" s="78"/>
      <c r="W200" s="78"/>
      <c r="X200" s="118"/>
      <c r="Y200" s="215" t="str">
        <f>IF(ISBLANK('Ph II-Exercise Operations'!Y218),"",('Ph II-Exercise Operations'!Y218))</f>
        <v/>
      </c>
      <c r="Z200" s="78"/>
      <c r="AA200" s="78"/>
      <c r="AB200" s="81"/>
      <c r="AC200" s="180"/>
      <c r="AD200" s="180"/>
      <c r="AE200" s="180"/>
      <c r="AF200" s="180"/>
      <c r="AG200" s="180"/>
      <c r="AH200" s="180"/>
      <c r="AI200" s="180"/>
      <c r="AJ200" s="180"/>
      <c r="AK200" s="180"/>
      <c r="AL200" s="180"/>
      <c r="AM200" s="180"/>
      <c r="AN200" s="180"/>
      <c r="AO200" s="180"/>
      <c r="AP200" s="180"/>
      <c r="AQ200" s="180"/>
      <c r="AR200" s="180"/>
      <c r="AS200" s="180"/>
    </row>
    <row r="201" ht="14.25" customHeight="1">
      <c r="A201" s="180"/>
      <c r="B201" s="352">
        <v>6.0</v>
      </c>
      <c r="C201" s="188" t="str">
        <f>IF(ISBLANK('Ph II-Exercise Operations'!C219),"",('Ph II-Exercise Operations'!C219))</f>
        <v/>
      </c>
      <c r="D201" s="78"/>
      <c r="E201" s="78"/>
      <c r="F201" s="78"/>
      <c r="G201" s="78"/>
      <c r="H201" s="78"/>
      <c r="I201" s="78"/>
      <c r="J201" s="118"/>
      <c r="K201" s="215" t="str">
        <f>IF(ISBLANK('Ph II-Exercise Operations'!K219),"",('Ph II-Exercise Operations'!K219))</f>
        <v/>
      </c>
      <c r="L201" s="118"/>
      <c r="M201" s="410" t="str">
        <f>IF(ISBLANK('Ph II-Exercise Operations'!M219),"",('Ph II-Exercise Operations'!M219))</f>
        <v/>
      </c>
      <c r="N201" s="118"/>
      <c r="O201" s="410" t="str">
        <f>IF(ISBLANK('Ph II-Exercise Operations'!O219),"",('Ph II-Exercise Operations'!O219))</f>
        <v/>
      </c>
      <c r="P201" s="118"/>
      <c r="Q201" s="410" t="str">
        <f>IF(ISBLANK('Ph II-Exercise Operations'!Q219),"",('Ph II-Exercise Operations'!Q219))</f>
        <v/>
      </c>
      <c r="R201" s="118"/>
      <c r="S201" s="410" t="str">
        <f>IF(ISBLANK('Ph II-Exercise Operations'!S219),"",('Ph II-Exercise Operations'!S219))</f>
        <v/>
      </c>
      <c r="T201" s="118"/>
      <c r="U201" s="215" t="str">
        <f>IF(ISBLANK('Ph II-Exercise Operations'!U219),"",('Ph II-Exercise Operations'!U219))</f>
        <v/>
      </c>
      <c r="V201" s="78"/>
      <c r="W201" s="78"/>
      <c r="X201" s="118"/>
      <c r="Y201" s="215" t="str">
        <f>IF(ISBLANK('Ph II-Exercise Operations'!Y219),"",('Ph II-Exercise Operations'!Y219))</f>
        <v/>
      </c>
      <c r="Z201" s="78"/>
      <c r="AA201" s="78"/>
      <c r="AB201" s="81"/>
      <c r="AC201" s="180"/>
      <c r="AD201" s="180"/>
      <c r="AE201" s="180"/>
      <c r="AF201" s="180"/>
      <c r="AG201" s="180"/>
      <c r="AH201" s="180"/>
      <c r="AI201" s="180"/>
      <c r="AJ201" s="180"/>
      <c r="AK201" s="180"/>
      <c r="AL201" s="180"/>
      <c r="AM201" s="180"/>
      <c r="AN201" s="180"/>
      <c r="AO201" s="180"/>
      <c r="AP201" s="180"/>
      <c r="AQ201" s="180"/>
      <c r="AR201" s="180"/>
      <c r="AS201" s="180"/>
    </row>
    <row r="202" ht="14.25" customHeight="1">
      <c r="A202" s="180"/>
      <c r="B202" s="352">
        <v>7.0</v>
      </c>
      <c r="C202" s="188" t="str">
        <f>IF(ISBLANK('Ph II-Exercise Operations'!C220),"",('Ph II-Exercise Operations'!C220))</f>
        <v/>
      </c>
      <c r="D202" s="78"/>
      <c r="E202" s="78"/>
      <c r="F202" s="78"/>
      <c r="G202" s="78"/>
      <c r="H202" s="78"/>
      <c r="I202" s="78"/>
      <c r="J202" s="118"/>
      <c r="K202" s="215" t="str">
        <f>IF(ISBLANK('Ph II-Exercise Operations'!K220),"",('Ph II-Exercise Operations'!K220))</f>
        <v/>
      </c>
      <c r="L202" s="118"/>
      <c r="M202" s="410" t="str">
        <f>IF(ISBLANK('Ph II-Exercise Operations'!M220),"",('Ph II-Exercise Operations'!M220))</f>
        <v/>
      </c>
      <c r="N202" s="118"/>
      <c r="O202" s="410" t="str">
        <f>IF(ISBLANK('Ph II-Exercise Operations'!O220),"",('Ph II-Exercise Operations'!O220))</f>
        <v/>
      </c>
      <c r="P202" s="118"/>
      <c r="Q202" s="410" t="str">
        <f>IF(ISBLANK('Ph II-Exercise Operations'!Q220),"",('Ph II-Exercise Operations'!Q220))</f>
        <v/>
      </c>
      <c r="R202" s="118"/>
      <c r="S202" s="410" t="str">
        <f>IF(ISBLANK('Ph II-Exercise Operations'!S220),"",('Ph II-Exercise Operations'!S220))</f>
        <v/>
      </c>
      <c r="T202" s="118"/>
      <c r="U202" s="215" t="str">
        <f>IF(ISBLANK('Ph II-Exercise Operations'!U220),"",('Ph II-Exercise Operations'!U220))</f>
        <v/>
      </c>
      <c r="V202" s="78"/>
      <c r="W202" s="78"/>
      <c r="X202" s="118"/>
      <c r="Y202" s="215" t="str">
        <f>IF(ISBLANK('Ph II-Exercise Operations'!Y220),"",('Ph II-Exercise Operations'!Y220))</f>
        <v/>
      </c>
      <c r="Z202" s="78"/>
      <c r="AA202" s="78"/>
      <c r="AB202" s="81"/>
      <c r="AC202" s="180"/>
      <c r="AD202" s="180"/>
      <c r="AE202" s="180"/>
      <c r="AF202" s="180"/>
      <c r="AG202" s="180"/>
      <c r="AH202" s="180"/>
      <c r="AI202" s="180"/>
      <c r="AJ202" s="180"/>
      <c r="AK202" s="180"/>
      <c r="AL202" s="180"/>
      <c r="AM202" s="180"/>
      <c r="AN202" s="180"/>
      <c r="AO202" s="180"/>
      <c r="AP202" s="180"/>
      <c r="AQ202" s="180"/>
      <c r="AR202" s="180"/>
      <c r="AS202" s="180"/>
    </row>
    <row r="203" ht="14.25" customHeight="1">
      <c r="A203" s="180"/>
      <c r="B203" s="352">
        <v>8.0</v>
      </c>
      <c r="C203" s="188" t="str">
        <f>IF(ISBLANK('Ph II-Exercise Operations'!C221),"",('Ph II-Exercise Operations'!C221))</f>
        <v/>
      </c>
      <c r="D203" s="78"/>
      <c r="E203" s="78"/>
      <c r="F203" s="78"/>
      <c r="G203" s="78"/>
      <c r="H203" s="78"/>
      <c r="I203" s="78"/>
      <c r="J203" s="118"/>
      <c r="K203" s="215" t="str">
        <f>IF(ISBLANK('Ph II-Exercise Operations'!K221),"",('Ph II-Exercise Operations'!K221))</f>
        <v/>
      </c>
      <c r="L203" s="118"/>
      <c r="M203" s="410" t="str">
        <f>IF(ISBLANK('Ph II-Exercise Operations'!M221),"",('Ph II-Exercise Operations'!M221))</f>
        <v/>
      </c>
      <c r="N203" s="118"/>
      <c r="O203" s="410" t="str">
        <f>IF(ISBLANK('Ph II-Exercise Operations'!O221),"",('Ph II-Exercise Operations'!O221))</f>
        <v/>
      </c>
      <c r="P203" s="118"/>
      <c r="Q203" s="410" t="str">
        <f>IF(ISBLANK('Ph II-Exercise Operations'!Q221),"",('Ph II-Exercise Operations'!Q221))</f>
        <v/>
      </c>
      <c r="R203" s="118"/>
      <c r="S203" s="410" t="str">
        <f>IF(ISBLANK('Ph II-Exercise Operations'!S221),"",('Ph II-Exercise Operations'!S221))</f>
        <v/>
      </c>
      <c r="T203" s="118"/>
      <c r="U203" s="215" t="str">
        <f>IF(ISBLANK('Ph II-Exercise Operations'!U221),"",('Ph II-Exercise Operations'!U221))</f>
        <v/>
      </c>
      <c r="V203" s="78"/>
      <c r="W203" s="78"/>
      <c r="X203" s="118"/>
      <c r="Y203" s="215" t="str">
        <f>IF(ISBLANK('Ph II-Exercise Operations'!Y221),"",('Ph II-Exercise Operations'!Y221))</f>
        <v/>
      </c>
      <c r="Z203" s="78"/>
      <c r="AA203" s="78"/>
      <c r="AB203" s="81"/>
      <c r="AC203" s="180"/>
      <c r="AD203" s="180"/>
      <c r="AE203" s="180"/>
      <c r="AF203" s="180"/>
      <c r="AG203" s="180"/>
      <c r="AH203" s="180"/>
      <c r="AI203" s="180"/>
      <c r="AJ203" s="180"/>
      <c r="AK203" s="180"/>
      <c r="AL203" s="180"/>
      <c r="AM203" s="180"/>
      <c r="AN203" s="180"/>
      <c r="AO203" s="180"/>
      <c r="AP203" s="180"/>
      <c r="AQ203" s="180"/>
      <c r="AR203" s="180"/>
      <c r="AS203" s="180"/>
    </row>
    <row r="204" ht="14.25" customHeight="1">
      <c r="A204" s="180"/>
      <c r="B204" s="352">
        <v>9.0</v>
      </c>
      <c r="C204" s="188" t="str">
        <f>IF(ISBLANK('Ph II-Exercise Operations'!C222),"",('Ph II-Exercise Operations'!C222))</f>
        <v/>
      </c>
      <c r="D204" s="78"/>
      <c r="E204" s="78"/>
      <c r="F204" s="78"/>
      <c r="G204" s="78"/>
      <c r="H204" s="78"/>
      <c r="I204" s="78"/>
      <c r="J204" s="118"/>
      <c r="K204" s="215" t="str">
        <f>IF(ISBLANK('Ph II-Exercise Operations'!K222),"",('Ph II-Exercise Operations'!K222))</f>
        <v/>
      </c>
      <c r="L204" s="118"/>
      <c r="M204" s="410" t="str">
        <f>IF(ISBLANK('Ph II-Exercise Operations'!M222),"",('Ph II-Exercise Operations'!M222))</f>
        <v/>
      </c>
      <c r="N204" s="118"/>
      <c r="O204" s="410" t="str">
        <f>IF(ISBLANK('Ph II-Exercise Operations'!O222),"",('Ph II-Exercise Operations'!O222))</f>
        <v/>
      </c>
      <c r="P204" s="118"/>
      <c r="Q204" s="410" t="str">
        <f>IF(ISBLANK('Ph II-Exercise Operations'!Q222),"",('Ph II-Exercise Operations'!Q222))</f>
        <v/>
      </c>
      <c r="R204" s="118"/>
      <c r="S204" s="410" t="str">
        <f>IF(ISBLANK('Ph II-Exercise Operations'!S222),"",('Ph II-Exercise Operations'!S222))</f>
        <v/>
      </c>
      <c r="T204" s="118"/>
      <c r="U204" s="215" t="str">
        <f>IF(ISBLANK('Ph II-Exercise Operations'!U222),"",('Ph II-Exercise Operations'!U222))</f>
        <v/>
      </c>
      <c r="V204" s="78"/>
      <c r="W204" s="78"/>
      <c r="X204" s="118"/>
      <c r="Y204" s="215" t="str">
        <f>IF(ISBLANK('Ph II-Exercise Operations'!Y222),"",('Ph II-Exercise Operations'!Y222))</f>
        <v/>
      </c>
      <c r="Z204" s="78"/>
      <c r="AA204" s="78"/>
      <c r="AB204" s="81"/>
      <c r="AC204" s="180"/>
      <c r="AD204" s="180"/>
      <c r="AE204" s="180"/>
      <c r="AF204" s="180"/>
      <c r="AG204" s="180"/>
      <c r="AH204" s="180"/>
      <c r="AI204" s="180"/>
      <c r="AJ204" s="180"/>
      <c r="AK204" s="180"/>
      <c r="AL204" s="180"/>
      <c r="AM204" s="180"/>
      <c r="AN204" s="180"/>
      <c r="AO204" s="180"/>
      <c r="AP204" s="180"/>
      <c r="AQ204" s="180"/>
      <c r="AR204" s="180"/>
      <c r="AS204" s="180"/>
    </row>
    <row r="205" ht="14.25" customHeight="1">
      <c r="A205" s="180"/>
      <c r="B205" s="352">
        <v>10.0</v>
      </c>
      <c r="C205" s="188" t="str">
        <f>IF(ISBLANK('Ph II-Exercise Operations'!C223),"",('Ph II-Exercise Operations'!C223))</f>
        <v/>
      </c>
      <c r="D205" s="78"/>
      <c r="E205" s="78"/>
      <c r="F205" s="78"/>
      <c r="G205" s="78"/>
      <c r="H205" s="78"/>
      <c r="I205" s="78"/>
      <c r="J205" s="118"/>
      <c r="K205" s="215" t="str">
        <f>IF(ISBLANK('Ph II-Exercise Operations'!K223),"",('Ph II-Exercise Operations'!K223))</f>
        <v/>
      </c>
      <c r="L205" s="118"/>
      <c r="M205" s="410" t="str">
        <f>IF(ISBLANK('Ph II-Exercise Operations'!M223),"",('Ph II-Exercise Operations'!M223))</f>
        <v/>
      </c>
      <c r="N205" s="118"/>
      <c r="O205" s="410" t="str">
        <f>IF(ISBLANK('Ph II-Exercise Operations'!O223),"",('Ph II-Exercise Operations'!O223))</f>
        <v/>
      </c>
      <c r="P205" s="118"/>
      <c r="Q205" s="410" t="str">
        <f>IF(ISBLANK('Ph II-Exercise Operations'!Q223),"",('Ph II-Exercise Operations'!Q223))</f>
        <v/>
      </c>
      <c r="R205" s="118"/>
      <c r="S205" s="410" t="str">
        <f>IF(ISBLANK('Ph II-Exercise Operations'!S223),"",('Ph II-Exercise Operations'!S223))</f>
        <v/>
      </c>
      <c r="T205" s="118"/>
      <c r="U205" s="215" t="str">
        <f>IF(ISBLANK('Ph II-Exercise Operations'!U223),"",('Ph II-Exercise Operations'!U223))</f>
        <v/>
      </c>
      <c r="V205" s="78"/>
      <c r="W205" s="78"/>
      <c r="X205" s="118"/>
      <c r="Y205" s="215" t="str">
        <f>IF(ISBLANK('Ph II-Exercise Operations'!Y223),"",('Ph II-Exercise Operations'!Y223))</f>
        <v/>
      </c>
      <c r="Z205" s="78"/>
      <c r="AA205" s="78"/>
      <c r="AB205" s="81"/>
      <c r="AC205" s="180"/>
      <c r="AD205" s="180"/>
      <c r="AE205" s="180"/>
      <c r="AF205" s="180"/>
      <c r="AG205" s="180"/>
      <c r="AH205" s="180"/>
      <c r="AI205" s="180"/>
      <c r="AJ205" s="180"/>
      <c r="AK205" s="180"/>
      <c r="AL205" s="180"/>
      <c r="AM205" s="180"/>
      <c r="AN205" s="180"/>
      <c r="AO205" s="180"/>
      <c r="AP205" s="180"/>
      <c r="AQ205" s="180"/>
      <c r="AR205" s="180"/>
      <c r="AS205" s="180"/>
    </row>
    <row r="206" ht="14.25" customHeight="1">
      <c r="A206" s="180"/>
      <c r="B206" s="352">
        <v>11.0</v>
      </c>
      <c r="C206" s="188" t="str">
        <f>IF(ISBLANK('Ph II-Exercise Operations'!C224),"",('Ph II-Exercise Operations'!C224))</f>
        <v/>
      </c>
      <c r="D206" s="78"/>
      <c r="E206" s="78"/>
      <c r="F206" s="78"/>
      <c r="G206" s="78"/>
      <c r="H206" s="78"/>
      <c r="I206" s="78"/>
      <c r="J206" s="118"/>
      <c r="K206" s="215" t="str">
        <f>IF(ISBLANK('Ph II-Exercise Operations'!K224),"",('Ph II-Exercise Operations'!K224))</f>
        <v/>
      </c>
      <c r="L206" s="118"/>
      <c r="M206" s="410" t="str">
        <f>IF(ISBLANK('Ph II-Exercise Operations'!M224),"",('Ph II-Exercise Operations'!M224))</f>
        <v/>
      </c>
      <c r="N206" s="118"/>
      <c r="O206" s="410" t="str">
        <f>IF(ISBLANK('Ph II-Exercise Operations'!O224),"",('Ph II-Exercise Operations'!O224))</f>
        <v/>
      </c>
      <c r="P206" s="118"/>
      <c r="Q206" s="410" t="str">
        <f>IF(ISBLANK('Ph II-Exercise Operations'!Q224),"",('Ph II-Exercise Operations'!Q224))</f>
        <v/>
      </c>
      <c r="R206" s="118"/>
      <c r="S206" s="410" t="str">
        <f>IF(ISBLANK('Ph II-Exercise Operations'!S224),"",('Ph II-Exercise Operations'!S224))</f>
        <v/>
      </c>
      <c r="T206" s="118"/>
      <c r="U206" s="215" t="str">
        <f>IF(ISBLANK('Ph II-Exercise Operations'!U224),"",('Ph II-Exercise Operations'!U224))</f>
        <v/>
      </c>
      <c r="V206" s="78"/>
      <c r="W206" s="78"/>
      <c r="X206" s="118"/>
      <c r="Y206" s="215" t="str">
        <f>IF(ISBLANK('Ph II-Exercise Operations'!Y224),"",('Ph II-Exercise Operations'!Y224))</f>
        <v/>
      </c>
      <c r="Z206" s="78"/>
      <c r="AA206" s="78"/>
      <c r="AB206" s="81"/>
      <c r="AC206" s="180"/>
      <c r="AD206" s="180"/>
      <c r="AE206" s="180"/>
      <c r="AF206" s="180"/>
      <c r="AG206" s="180"/>
      <c r="AH206" s="180"/>
      <c r="AI206" s="180"/>
      <c r="AJ206" s="180"/>
      <c r="AK206" s="180"/>
      <c r="AL206" s="180"/>
      <c r="AM206" s="180"/>
      <c r="AN206" s="180"/>
      <c r="AO206" s="180"/>
      <c r="AP206" s="180"/>
      <c r="AQ206" s="180"/>
      <c r="AR206" s="180"/>
      <c r="AS206" s="180"/>
    </row>
    <row r="207" ht="14.25" customHeight="1">
      <c r="A207" s="180"/>
      <c r="B207" s="352">
        <v>12.0</v>
      </c>
      <c r="C207" s="188" t="str">
        <f>IF(ISBLANK('Ph II-Exercise Operations'!C225),"",('Ph II-Exercise Operations'!C225))</f>
        <v/>
      </c>
      <c r="D207" s="78"/>
      <c r="E207" s="78"/>
      <c r="F207" s="78"/>
      <c r="G207" s="78"/>
      <c r="H207" s="78"/>
      <c r="I207" s="78"/>
      <c r="J207" s="118"/>
      <c r="K207" s="215" t="str">
        <f>IF(ISBLANK('Ph II-Exercise Operations'!K225),"",('Ph II-Exercise Operations'!K225))</f>
        <v/>
      </c>
      <c r="L207" s="118"/>
      <c r="M207" s="410" t="str">
        <f>IF(ISBLANK('Ph II-Exercise Operations'!M225),"",('Ph II-Exercise Operations'!M225))</f>
        <v/>
      </c>
      <c r="N207" s="118"/>
      <c r="O207" s="410" t="str">
        <f>IF(ISBLANK('Ph II-Exercise Operations'!O225),"",('Ph II-Exercise Operations'!O225))</f>
        <v/>
      </c>
      <c r="P207" s="118"/>
      <c r="Q207" s="410" t="str">
        <f>IF(ISBLANK('Ph II-Exercise Operations'!Q225),"",('Ph II-Exercise Operations'!Q225))</f>
        <v/>
      </c>
      <c r="R207" s="118"/>
      <c r="S207" s="410" t="str">
        <f>IF(ISBLANK('Ph II-Exercise Operations'!S225),"",('Ph II-Exercise Operations'!S225))</f>
        <v/>
      </c>
      <c r="T207" s="118"/>
      <c r="U207" s="215" t="str">
        <f>IF(ISBLANK('Ph II-Exercise Operations'!U225),"",('Ph II-Exercise Operations'!U225))</f>
        <v/>
      </c>
      <c r="V207" s="78"/>
      <c r="W207" s="78"/>
      <c r="X207" s="118"/>
      <c r="Y207" s="215" t="str">
        <f>IF(ISBLANK('Ph II-Exercise Operations'!Y225),"",('Ph II-Exercise Operations'!Y225))</f>
        <v/>
      </c>
      <c r="Z207" s="78"/>
      <c r="AA207" s="78"/>
      <c r="AB207" s="81"/>
      <c r="AC207" s="180"/>
      <c r="AD207" s="180"/>
      <c r="AE207" s="180"/>
      <c r="AF207" s="180"/>
      <c r="AG207" s="180"/>
      <c r="AH207" s="180"/>
      <c r="AI207" s="180"/>
      <c r="AJ207" s="180"/>
      <c r="AK207" s="180"/>
      <c r="AL207" s="180"/>
      <c r="AM207" s="180"/>
      <c r="AN207" s="180"/>
      <c r="AO207" s="180"/>
      <c r="AP207" s="180"/>
      <c r="AQ207" s="180"/>
      <c r="AR207" s="180"/>
      <c r="AS207" s="180"/>
    </row>
    <row r="208" ht="14.25" customHeight="1">
      <c r="A208" s="180"/>
      <c r="B208" s="352">
        <v>13.0</v>
      </c>
      <c r="C208" s="188" t="str">
        <f>IF(ISBLANK('Ph II-Exercise Operations'!C226),"",('Ph II-Exercise Operations'!C226))</f>
        <v/>
      </c>
      <c r="D208" s="78"/>
      <c r="E208" s="78"/>
      <c r="F208" s="78"/>
      <c r="G208" s="78"/>
      <c r="H208" s="78"/>
      <c r="I208" s="78"/>
      <c r="J208" s="118"/>
      <c r="K208" s="215" t="str">
        <f>IF(ISBLANK('Ph II-Exercise Operations'!K226),"",('Ph II-Exercise Operations'!K226))</f>
        <v/>
      </c>
      <c r="L208" s="118"/>
      <c r="M208" s="410" t="str">
        <f>IF(ISBLANK('Ph II-Exercise Operations'!M226),"",('Ph II-Exercise Operations'!M226))</f>
        <v/>
      </c>
      <c r="N208" s="118"/>
      <c r="O208" s="410" t="str">
        <f>IF(ISBLANK('Ph II-Exercise Operations'!O226),"",('Ph II-Exercise Operations'!O226))</f>
        <v/>
      </c>
      <c r="P208" s="118"/>
      <c r="Q208" s="410" t="str">
        <f>IF(ISBLANK('Ph II-Exercise Operations'!Q226),"",('Ph II-Exercise Operations'!Q226))</f>
        <v/>
      </c>
      <c r="R208" s="118"/>
      <c r="S208" s="410" t="str">
        <f>IF(ISBLANK('Ph II-Exercise Operations'!S226),"",('Ph II-Exercise Operations'!S226))</f>
        <v/>
      </c>
      <c r="T208" s="118"/>
      <c r="U208" s="215" t="str">
        <f>IF(ISBLANK('Ph II-Exercise Operations'!U226),"",('Ph II-Exercise Operations'!U226))</f>
        <v/>
      </c>
      <c r="V208" s="78"/>
      <c r="W208" s="78"/>
      <c r="X208" s="118"/>
      <c r="Y208" s="215" t="str">
        <f>IF(ISBLANK('Ph II-Exercise Operations'!Y226),"",('Ph II-Exercise Operations'!Y226))</f>
        <v/>
      </c>
      <c r="Z208" s="78"/>
      <c r="AA208" s="78"/>
      <c r="AB208" s="81"/>
      <c r="AC208" s="180"/>
      <c r="AD208" s="180"/>
      <c r="AE208" s="180"/>
      <c r="AF208" s="180"/>
      <c r="AG208" s="180"/>
      <c r="AH208" s="180"/>
      <c r="AI208" s="180"/>
      <c r="AJ208" s="180"/>
      <c r="AK208" s="180"/>
      <c r="AL208" s="180"/>
      <c r="AM208" s="180"/>
      <c r="AN208" s="180"/>
      <c r="AO208" s="180"/>
      <c r="AP208" s="180"/>
      <c r="AQ208" s="180"/>
      <c r="AR208" s="180"/>
      <c r="AS208" s="180"/>
    </row>
    <row r="209" ht="14.25" customHeight="1">
      <c r="A209" s="180"/>
      <c r="B209" s="352">
        <v>14.0</v>
      </c>
      <c r="C209" s="188" t="str">
        <f>IF(ISBLANK('Ph II-Exercise Operations'!C227),"",('Ph II-Exercise Operations'!C227))</f>
        <v/>
      </c>
      <c r="D209" s="78"/>
      <c r="E209" s="78"/>
      <c r="F209" s="78"/>
      <c r="G209" s="78"/>
      <c r="H209" s="78"/>
      <c r="I209" s="78"/>
      <c r="J209" s="118"/>
      <c r="K209" s="215" t="str">
        <f>IF(ISBLANK('Ph II-Exercise Operations'!K227),"",('Ph II-Exercise Operations'!K227))</f>
        <v/>
      </c>
      <c r="L209" s="118"/>
      <c r="M209" s="410" t="str">
        <f>IF(ISBLANK('Ph II-Exercise Operations'!M227),"",('Ph II-Exercise Operations'!M227))</f>
        <v/>
      </c>
      <c r="N209" s="118"/>
      <c r="O209" s="410" t="str">
        <f>IF(ISBLANK('Ph II-Exercise Operations'!O227),"",('Ph II-Exercise Operations'!O227))</f>
        <v/>
      </c>
      <c r="P209" s="118"/>
      <c r="Q209" s="410" t="str">
        <f>IF(ISBLANK('Ph II-Exercise Operations'!Q227),"",('Ph II-Exercise Operations'!Q227))</f>
        <v/>
      </c>
      <c r="R209" s="118"/>
      <c r="S209" s="410" t="str">
        <f>IF(ISBLANK('Ph II-Exercise Operations'!S227),"",('Ph II-Exercise Operations'!S227))</f>
        <v/>
      </c>
      <c r="T209" s="118"/>
      <c r="U209" s="215" t="str">
        <f>IF(ISBLANK('Ph II-Exercise Operations'!U227),"",('Ph II-Exercise Operations'!U227))</f>
        <v/>
      </c>
      <c r="V209" s="78"/>
      <c r="W209" s="78"/>
      <c r="X209" s="118"/>
      <c r="Y209" s="215" t="str">
        <f>IF(ISBLANK('Ph II-Exercise Operations'!Y227),"",('Ph II-Exercise Operations'!Y227))</f>
        <v/>
      </c>
      <c r="Z209" s="78"/>
      <c r="AA209" s="78"/>
      <c r="AB209" s="81"/>
      <c r="AC209" s="180"/>
      <c r="AD209" s="180"/>
      <c r="AE209" s="180"/>
      <c r="AF209" s="180"/>
      <c r="AG209" s="180"/>
      <c r="AH209" s="180"/>
      <c r="AI209" s="180"/>
      <c r="AJ209" s="180"/>
      <c r="AK209" s="180"/>
      <c r="AL209" s="180"/>
      <c r="AM209" s="180"/>
      <c r="AN209" s="180"/>
      <c r="AO209" s="180"/>
      <c r="AP209" s="180"/>
      <c r="AQ209" s="180"/>
      <c r="AR209" s="180"/>
      <c r="AS209" s="180"/>
    </row>
    <row r="210" ht="14.25" customHeight="1">
      <c r="A210" s="180"/>
      <c r="B210" s="352">
        <v>15.0</v>
      </c>
      <c r="C210" s="188" t="str">
        <f>IF(ISBLANK('Ph II-Exercise Operations'!C228),"",('Ph II-Exercise Operations'!C228))</f>
        <v/>
      </c>
      <c r="D210" s="78"/>
      <c r="E210" s="78"/>
      <c r="F210" s="78"/>
      <c r="G210" s="78"/>
      <c r="H210" s="78"/>
      <c r="I210" s="78"/>
      <c r="J210" s="118"/>
      <c r="K210" s="215" t="str">
        <f>IF(ISBLANK('Ph II-Exercise Operations'!K228),"",('Ph II-Exercise Operations'!K228))</f>
        <v/>
      </c>
      <c r="L210" s="118"/>
      <c r="M210" s="410" t="str">
        <f>IF(ISBLANK('Ph II-Exercise Operations'!M228),"",('Ph II-Exercise Operations'!M228))</f>
        <v/>
      </c>
      <c r="N210" s="118"/>
      <c r="O210" s="410" t="str">
        <f>IF(ISBLANK('Ph II-Exercise Operations'!O228),"",('Ph II-Exercise Operations'!O228))</f>
        <v/>
      </c>
      <c r="P210" s="118"/>
      <c r="Q210" s="410" t="str">
        <f>IF(ISBLANK('Ph II-Exercise Operations'!Q228),"",('Ph II-Exercise Operations'!Q228))</f>
        <v/>
      </c>
      <c r="R210" s="118"/>
      <c r="S210" s="410" t="str">
        <f>IF(ISBLANK('Ph II-Exercise Operations'!S228),"",('Ph II-Exercise Operations'!S228))</f>
        <v/>
      </c>
      <c r="T210" s="118"/>
      <c r="U210" s="215" t="str">
        <f>IF(ISBLANK('Ph II-Exercise Operations'!U228),"",('Ph II-Exercise Operations'!U228))</f>
        <v/>
      </c>
      <c r="V210" s="78"/>
      <c r="W210" s="78"/>
      <c r="X210" s="118"/>
      <c r="Y210" s="215" t="str">
        <f>IF(ISBLANK('Ph II-Exercise Operations'!Y228),"",('Ph II-Exercise Operations'!Y228))</f>
        <v/>
      </c>
      <c r="Z210" s="78"/>
      <c r="AA210" s="78"/>
      <c r="AB210" s="81"/>
      <c r="AC210" s="180"/>
      <c r="AD210" s="180"/>
      <c r="AE210" s="180"/>
      <c r="AF210" s="180"/>
      <c r="AG210" s="180"/>
      <c r="AH210" s="180"/>
      <c r="AI210" s="180"/>
      <c r="AJ210" s="180"/>
      <c r="AK210" s="180"/>
      <c r="AL210" s="180"/>
      <c r="AM210" s="180"/>
      <c r="AN210" s="180"/>
      <c r="AO210" s="180"/>
      <c r="AP210" s="180"/>
      <c r="AQ210" s="180"/>
      <c r="AR210" s="180"/>
      <c r="AS210" s="180"/>
    </row>
    <row r="211" ht="14.25" customHeight="1">
      <c r="A211" s="180"/>
      <c r="B211" s="352">
        <v>16.0</v>
      </c>
      <c r="C211" s="188" t="str">
        <f>IF(ISBLANK('Ph II-Exercise Operations'!C229),"",('Ph II-Exercise Operations'!C229))</f>
        <v/>
      </c>
      <c r="D211" s="78"/>
      <c r="E211" s="78"/>
      <c r="F211" s="78"/>
      <c r="G211" s="78"/>
      <c r="H211" s="78"/>
      <c r="I211" s="78"/>
      <c r="J211" s="118"/>
      <c r="K211" s="215" t="str">
        <f>IF(ISBLANK('Ph II-Exercise Operations'!K229),"",('Ph II-Exercise Operations'!K229))</f>
        <v/>
      </c>
      <c r="L211" s="118"/>
      <c r="M211" s="410" t="str">
        <f>IF(ISBLANK('Ph II-Exercise Operations'!M229),"",('Ph II-Exercise Operations'!M229))</f>
        <v/>
      </c>
      <c r="N211" s="118"/>
      <c r="O211" s="410" t="str">
        <f>IF(ISBLANK('Ph II-Exercise Operations'!O229),"",('Ph II-Exercise Operations'!O229))</f>
        <v/>
      </c>
      <c r="P211" s="118"/>
      <c r="Q211" s="410" t="str">
        <f>IF(ISBLANK('Ph II-Exercise Operations'!Q229),"",('Ph II-Exercise Operations'!Q229))</f>
        <v/>
      </c>
      <c r="R211" s="118"/>
      <c r="S211" s="410" t="str">
        <f>IF(ISBLANK('Ph II-Exercise Operations'!S229),"",('Ph II-Exercise Operations'!S229))</f>
        <v/>
      </c>
      <c r="T211" s="118"/>
      <c r="U211" s="215" t="str">
        <f>IF(ISBLANK('Ph II-Exercise Operations'!U229),"",('Ph II-Exercise Operations'!U229))</f>
        <v/>
      </c>
      <c r="V211" s="78"/>
      <c r="W211" s="78"/>
      <c r="X211" s="118"/>
      <c r="Y211" s="215" t="str">
        <f>IF(ISBLANK('Ph II-Exercise Operations'!Y229),"",('Ph II-Exercise Operations'!Y229))</f>
        <v/>
      </c>
      <c r="Z211" s="78"/>
      <c r="AA211" s="78"/>
      <c r="AB211" s="81"/>
      <c r="AC211" s="180"/>
      <c r="AD211" s="180"/>
      <c r="AE211" s="180"/>
      <c r="AF211" s="180"/>
      <c r="AG211" s="180"/>
      <c r="AH211" s="180"/>
      <c r="AI211" s="180"/>
      <c r="AJ211" s="180"/>
      <c r="AK211" s="180"/>
      <c r="AL211" s="180"/>
      <c r="AM211" s="180"/>
      <c r="AN211" s="180"/>
      <c r="AO211" s="180"/>
      <c r="AP211" s="180"/>
      <c r="AQ211" s="180"/>
      <c r="AR211" s="180"/>
      <c r="AS211" s="180"/>
    </row>
    <row r="212" ht="14.25" customHeight="1">
      <c r="A212" s="180"/>
      <c r="B212" s="352">
        <v>17.0</v>
      </c>
      <c r="C212" s="188" t="str">
        <f>IF(ISBLANK('Ph II-Exercise Operations'!C230),"",('Ph II-Exercise Operations'!C230))</f>
        <v/>
      </c>
      <c r="D212" s="78"/>
      <c r="E212" s="78"/>
      <c r="F212" s="78"/>
      <c r="G212" s="78"/>
      <c r="H212" s="78"/>
      <c r="I212" s="78"/>
      <c r="J212" s="118"/>
      <c r="K212" s="215" t="str">
        <f>IF(ISBLANK('Ph II-Exercise Operations'!K230),"",('Ph II-Exercise Operations'!K230))</f>
        <v/>
      </c>
      <c r="L212" s="118"/>
      <c r="M212" s="410" t="str">
        <f>IF(ISBLANK('Ph II-Exercise Operations'!M230),"",('Ph II-Exercise Operations'!M230))</f>
        <v/>
      </c>
      <c r="N212" s="118"/>
      <c r="O212" s="410" t="str">
        <f>IF(ISBLANK('Ph II-Exercise Operations'!O230),"",('Ph II-Exercise Operations'!O230))</f>
        <v/>
      </c>
      <c r="P212" s="118"/>
      <c r="Q212" s="410" t="str">
        <f>IF(ISBLANK('Ph II-Exercise Operations'!Q230),"",('Ph II-Exercise Operations'!Q230))</f>
        <v/>
      </c>
      <c r="R212" s="118"/>
      <c r="S212" s="410" t="str">
        <f>IF(ISBLANK('Ph II-Exercise Operations'!S230),"",('Ph II-Exercise Operations'!S230))</f>
        <v/>
      </c>
      <c r="T212" s="118"/>
      <c r="U212" s="215" t="str">
        <f>IF(ISBLANK('Ph II-Exercise Operations'!U230),"",('Ph II-Exercise Operations'!U230))</f>
        <v/>
      </c>
      <c r="V212" s="78"/>
      <c r="W212" s="78"/>
      <c r="X212" s="118"/>
      <c r="Y212" s="215" t="str">
        <f>IF(ISBLANK('Ph II-Exercise Operations'!Y230),"",('Ph II-Exercise Operations'!Y230))</f>
        <v/>
      </c>
      <c r="Z212" s="78"/>
      <c r="AA212" s="78"/>
      <c r="AB212" s="81"/>
      <c r="AC212" s="180"/>
      <c r="AD212" s="180"/>
      <c r="AE212" s="180"/>
      <c r="AF212" s="180"/>
      <c r="AG212" s="180"/>
      <c r="AH212" s="180"/>
      <c r="AI212" s="180"/>
      <c r="AJ212" s="180"/>
      <c r="AK212" s="180"/>
      <c r="AL212" s="180"/>
      <c r="AM212" s="180"/>
      <c r="AN212" s="180"/>
      <c r="AO212" s="180"/>
      <c r="AP212" s="180"/>
      <c r="AQ212" s="180"/>
      <c r="AR212" s="180"/>
      <c r="AS212" s="180"/>
    </row>
    <row r="213" ht="14.25" customHeight="1">
      <c r="A213" s="180"/>
      <c r="B213" s="352">
        <v>18.0</v>
      </c>
      <c r="C213" s="188" t="str">
        <f>IF(ISBLANK('Ph II-Exercise Operations'!C231),"",('Ph II-Exercise Operations'!C231))</f>
        <v/>
      </c>
      <c r="D213" s="78"/>
      <c r="E213" s="78"/>
      <c r="F213" s="78"/>
      <c r="G213" s="78"/>
      <c r="H213" s="78"/>
      <c r="I213" s="78"/>
      <c r="J213" s="118"/>
      <c r="K213" s="215" t="str">
        <f>IF(ISBLANK('Ph II-Exercise Operations'!K231),"",('Ph II-Exercise Operations'!K231))</f>
        <v/>
      </c>
      <c r="L213" s="118"/>
      <c r="M213" s="410" t="str">
        <f>IF(ISBLANK('Ph II-Exercise Operations'!M231),"",('Ph II-Exercise Operations'!M231))</f>
        <v/>
      </c>
      <c r="N213" s="118"/>
      <c r="O213" s="410" t="str">
        <f>IF(ISBLANK('Ph II-Exercise Operations'!O231),"",('Ph II-Exercise Operations'!O231))</f>
        <v/>
      </c>
      <c r="P213" s="118"/>
      <c r="Q213" s="410" t="str">
        <f>IF(ISBLANK('Ph II-Exercise Operations'!Q231),"",('Ph II-Exercise Operations'!Q231))</f>
        <v/>
      </c>
      <c r="R213" s="118"/>
      <c r="S213" s="410" t="str">
        <f>IF(ISBLANK('Ph II-Exercise Operations'!S231),"",('Ph II-Exercise Operations'!S231))</f>
        <v/>
      </c>
      <c r="T213" s="118"/>
      <c r="U213" s="215" t="str">
        <f>IF(ISBLANK('Ph II-Exercise Operations'!U231),"",('Ph II-Exercise Operations'!U231))</f>
        <v/>
      </c>
      <c r="V213" s="78"/>
      <c r="W213" s="78"/>
      <c r="X213" s="118"/>
      <c r="Y213" s="215" t="str">
        <f>IF(ISBLANK('Ph II-Exercise Operations'!Y231),"",('Ph II-Exercise Operations'!Y231))</f>
        <v/>
      </c>
      <c r="Z213" s="78"/>
      <c r="AA213" s="78"/>
      <c r="AB213" s="81"/>
      <c r="AC213" s="180"/>
      <c r="AD213" s="180"/>
      <c r="AE213" s="180"/>
      <c r="AF213" s="180"/>
      <c r="AG213" s="180"/>
      <c r="AH213" s="180"/>
      <c r="AI213" s="180"/>
      <c r="AJ213" s="180"/>
      <c r="AK213" s="180"/>
      <c r="AL213" s="180"/>
      <c r="AM213" s="180"/>
      <c r="AN213" s="180"/>
      <c r="AO213" s="180"/>
      <c r="AP213" s="180"/>
      <c r="AQ213" s="180"/>
      <c r="AR213" s="180"/>
      <c r="AS213" s="180"/>
    </row>
    <row r="214" ht="14.25" customHeight="1">
      <c r="A214" s="180"/>
      <c r="B214" s="352">
        <v>19.0</v>
      </c>
      <c r="C214" s="188" t="str">
        <f>IF(ISBLANK('Ph II-Exercise Operations'!C232),"",('Ph II-Exercise Operations'!C232))</f>
        <v/>
      </c>
      <c r="D214" s="78"/>
      <c r="E214" s="78"/>
      <c r="F214" s="78"/>
      <c r="G214" s="78"/>
      <c r="H214" s="78"/>
      <c r="I214" s="78"/>
      <c r="J214" s="118"/>
      <c r="K214" s="215" t="str">
        <f>IF(ISBLANK('Ph II-Exercise Operations'!K232),"",('Ph II-Exercise Operations'!K232))</f>
        <v/>
      </c>
      <c r="L214" s="118"/>
      <c r="M214" s="410" t="str">
        <f>IF(ISBLANK('Ph II-Exercise Operations'!M232),"",('Ph II-Exercise Operations'!M232))</f>
        <v/>
      </c>
      <c r="N214" s="118"/>
      <c r="O214" s="410" t="str">
        <f>IF(ISBLANK('Ph II-Exercise Operations'!O232),"",('Ph II-Exercise Operations'!O232))</f>
        <v/>
      </c>
      <c r="P214" s="118"/>
      <c r="Q214" s="410" t="str">
        <f>IF(ISBLANK('Ph II-Exercise Operations'!Q232),"",('Ph II-Exercise Operations'!Q232))</f>
        <v/>
      </c>
      <c r="R214" s="118"/>
      <c r="S214" s="410" t="str">
        <f>IF(ISBLANK('Ph II-Exercise Operations'!S232),"",('Ph II-Exercise Operations'!S232))</f>
        <v/>
      </c>
      <c r="T214" s="118"/>
      <c r="U214" s="215" t="str">
        <f>IF(ISBLANK('Ph II-Exercise Operations'!U232),"",('Ph II-Exercise Operations'!U232))</f>
        <v/>
      </c>
      <c r="V214" s="78"/>
      <c r="W214" s="78"/>
      <c r="X214" s="118"/>
      <c r="Y214" s="215" t="str">
        <f>IF(ISBLANK('Ph II-Exercise Operations'!Y232),"",('Ph II-Exercise Operations'!Y232))</f>
        <v/>
      </c>
      <c r="Z214" s="78"/>
      <c r="AA214" s="78"/>
      <c r="AB214" s="81"/>
      <c r="AC214" s="180"/>
      <c r="AD214" s="180"/>
      <c r="AE214" s="180"/>
      <c r="AF214" s="180"/>
      <c r="AG214" s="180"/>
      <c r="AH214" s="180"/>
      <c r="AI214" s="180"/>
      <c r="AJ214" s="180"/>
      <c r="AK214" s="180"/>
      <c r="AL214" s="180"/>
      <c r="AM214" s="180"/>
      <c r="AN214" s="180"/>
      <c r="AO214" s="180"/>
      <c r="AP214" s="180"/>
      <c r="AQ214" s="180"/>
      <c r="AR214" s="180"/>
      <c r="AS214" s="180"/>
    </row>
    <row r="215" ht="14.25" customHeight="1">
      <c r="A215" s="180"/>
      <c r="B215" s="352">
        <v>20.0</v>
      </c>
      <c r="C215" s="188" t="str">
        <f>IF(ISBLANK('Ph II-Exercise Operations'!C233),"",('Ph II-Exercise Operations'!C233))</f>
        <v/>
      </c>
      <c r="D215" s="78"/>
      <c r="E215" s="78"/>
      <c r="F215" s="78"/>
      <c r="G215" s="78"/>
      <c r="H215" s="78"/>
      <c r="I215" s="78"/>
      <c r="J215" s="118"/>
      <c r="K215" s="215" t="str">
        <f>IF(ISBLANK('Ph II-Exercise Operations'!K233),"",('Ph II-Exercise Operations'!K233))</f>
        <v/>
      </c>
      <c r="L215" s="118"/>
      <c r="M215" s="410" t="str">
        <f>IF(ISBLANK('Ph II-Exercise Operations'!M233),"",('Ph II-Exercise Operations'!M233))</f>
        <v/>
      </c>
      <c r="N215" s="118"/>
      <c r="O215" s="410" t="str">
        <f>IF(ISBLANK('Ph II-Exercise Operations'!O233),"",('Ph II-Exercise Operations'!O233))</f>
        <v/>
      </c>
      <c r="P215" s="118"/>
      <c r="Q215" s="410" t="str">
        <f>IF(ISBLANK('Ph II-Exercise Operations'!Q233),"",('Ph II-Exercise Operations'!Q233))</f>
        <v/>
      </c>
      <c r="R215" s="118"/>
      <c r="S215" s="410" t="str">
        <f>IF(ISBLANK('Ph II-Exercise Operations'!S233),"",('Ph II-Exercise Operations'!S233))</f>
        <v/>
      </c>
      <c r="T215" s="118"/>
      <c r="U215" s="215" t="str">
        <f>IF(ISBLANK('Ph II-Exercise Operations'!U233),"",('Ph II-Exercise Operations'!U233))</f>
        <v/>
      </c>
      <c r="V215" s="78"/>
      <c r="W215" s="78"/>
      <c r="X215" s="118"/>
      <c r="Y215" s="215" t="str">
        <f>IF(ISBLANK('Ph II-Exercise Operations'!Y233),"",('Ph II-Exercise Operations'!Y233))</f>
        <v/>
      </c>
      <c r="Z215" s="78"/>
      <c r="AA215" s="78"/>
      <c r="AB215" s="81"/>
      <c r="AC215" s="180"/>
      <c r="AD215" s="180"/>
      <c r="AE215" s="180"/>
      <c r="AF215" s="180"/>
      <c r="AG215" s="180"/>
      <c r="AH215" s="180"/>
      <c r="AI215" s="180"/>
      <c r="AJ215" s="180"/>
      <c r="AK215" s="180"/>
      <c r="AL215" s="180"/>
      <c r="AM215" s="180"/>
      <c r="AN215" s="180"/>
      <c r="AO215" s="180"/>
      <c r="AP215" s="180"/>
      <c r="AQ215" s="180"/>
      <c r="AR215" s="180"/>
      <c r="AS215" s="180"/>
    </row>
    <row r="216" ht="14.25" customHeight="1">
      <c r="A216" s="180"/>
      <c r="B216" s="352">
        <v>21.0</v>
      </c>
      <c r="C216" s="188" t="str">
        <f>IF(ISBLANK('Ph II-Exercise Operations'!C234),"",('Ph II-Exercise Operations'!C234))</f>
        <v/>
      </c>
      <c r="D216" s="78"/>
      <c r="E216" s="78"/>
      <c r="F216" s="78"/>
      <c r="G216" s="78"/>
      <c r="H216" s="78"/>
      <c r="I216" s="78"/>
      <c r="J216" s="118"/>
      <c r="K216" s="215" t="str">
        <f>IF(ISBLANK('Ph II-Exercise Operations'!K234),"",('Ph II-Exercise Operations'!K234))</f>
        <v/>
      </c>
      <c r="L216" s="118"/>
      <c r="M216" s="410" t="str">
        <f>IF(ISBLANK('Ph II-Exercise Operations'!M234),"",('Ph II-Exercise Operations'!M234))</f>
        <v/>
      </c>
      <c r="N216" s="118"/>
      <c r="O216" s="410" t="str">
        <f>IF(ISBLANK('Ph II-Exercise Operations'!O234),"",('Ph II-Exercise Operations'!O234))</f>
        <v/>
      </c>
      <c r="P216" s="118"/>
      <c r="Q216" s="410" t="str">
        <f>IF(ISBLANK('Ph II-Exercise Operations'!Q234),"",('Ph II-Exercise Operations'!Q234))</f>
        <v/>
      </c>
      <c r="R216" s="118"/>
      <c r="S216" s="410" t="str">
        <f>IF(ISBLANK('Ph II-Exercise Operations'!S234),"",('Ph II-Exercise Operations'!S234))</f>
        <v/>
      </c>
      <c r="T216" s="118"/>
      <c r="U216" s="215" t="str">
        <f>IF(ISBLANK('Ph II-Exercise Operations'!U234),"",('Ph II-Exercise Operations'!U234))</f>
        <v/>
      </c>
      <c r="V216" s="78"/>
      <c r="W216" s="78"/>
      <c r="X216" s="118"/>
      <c r="Y216" s="215" t="str">
        <f>IF(ISBLANK('Ph II-Exercise Operations'!Y234),"",('Ph II-Exercise Operations'!Y234))</f>
        <v/>
      </c>
      <c r="Z216" s="78"/>
      <c r="AA216" s="78"/>
      <c r="AB216" s="81"/>
      <c r="AC216" s="180"/>
      <c r="AD216" s="180"/>
      <c r="AE216" s="180"/>
      <c r="AF216" s="180"/>
      <c r="AG216" s="180"/>
      <c r="AH216" s="180"/>
      <c r="AI216" s="180"/>
      <c r="AJ216" s="180"/>
      <c r="AK216" s="180"/>
      <c r="AL216" s="180"/>
      <c r="AM216" s="180"/>
      <c r="AN216" s="180"/>
      <c r="AO216" s="180"/>
      <c r="AP216" s="180"/>
      <c r="AQ216" s="180"/>
      <c r="AR216" s="180"/>
      <c r="AS216" s="180"/>
    </row>
    <row r="217" ht="14.25" customHeight="1">
      <c r="A217" s="180"/>
      <c r="B217" s="352">
        <v>22.0</v>
      </c>
      <c r="C217" s="188" t="str">
        <f>IF(ISBLANK('Ph II-Exercise Operations'!C235),"",('Ph II-Exercise Operations'!C235))</f>
        <v/>
      </c>
      <c r="D217" s="78"/>
      <c r="E217" s="78"/>
      <c r="F217" s="78"/>
      <c r="G217" s="78"/>
      <c r="H217" s="78"/>
      <c r="I217" s="78"/>
      <c r="J217" s="118"/>
      <c r="K217" s="215" t="str">
        <f>IF(ISBLANK('Ph II-Exercise Operations'!K235),"",('Ph II-Exercise Operations'!K235))</f>
        <v/>
      </c>
      <c r="L217" s="118"/>
      <c r="M217" s="410" t="str">
        <f>IF(ISBLANK('Ph II-Exercise Operations'!M235),"",('Ph II-Exercise Operations'!M235))</f>
        <v/>
      </c>
      <c r="N217" s="118"/>
      <c r="O217" s="410" t="str">
        <f>IF(ISBLANK('Ph II-Exercise Operations'!O235),"",('Ph II-Exercise Operations'!O235))</f>
        <v/>
      </c>
      <c r="P217" s="118"/>
      <c r="Q217" s="410" t="str">
        <f>IF(ISBLANK('Ph II-Exercise Operations'!Q235),"",('Ph II-Exercise Operations'!Q235))</f>
        <v/>
      </c>
      <c r="R217" s="118"/>
      <c r="S217" s="410" t="str">
        <f>IF(ISBLANK('Ph II-Exercise Operations'!S235),"",('Ph II-Exercise Operations'!S235))</f>
        <v/>
      </c>
      <c r="T217" s="118"/>
      <c r="U217" s="215" t="str">
        <f>IF(ISBLANK('Ph II-Exercise Operations'!U235),"",('Ph II-Exercise Operations'!U235))</f>
        <v/>
      </c>
      <c r="V217" s="78"/>
      <c r="W217" s="78"/>
      <c r="X217" s="118"/>
      <c r="Y217" s="215" t="str">
        <f>IF(ISBLANK('Ph II-Exercise Operations'!Y235),"",('Ph II-Exercise Operations'!Y235))</f>
        <v/>
      </c>
      <c r="Z217" s="78"/>
      <c r="AA217" s="78"/>
      <c r="AB217" s="81"/>
      <c r="AC217" s="180"/>
      <c r="AD217" s="180"/>
      <c r="AE217" s="180"/>
      <c r="AF217" s="180"/>
      <c r="AG217" s="180"/>
      <c r="AH217" s="180"/>
      <c r="AI217" s="180"/>
      <c r="AJ217" s="180"/>
      <c r="AK217" s="180"/>
      <c r="AL217" s="180"/>
      <c r="AM217" s="180"/>
      <c r="AN217" s="180"/>
      <c r="AO217" s="180"/>
      <c r="AP217" s="180"/>
      <c r="AQ217" s="180"/>
      <c r="AR217" s="180"/>
      <c r="AS217" s="180"/>
    </row>
    <row r="218" ht="14.25" customHeight="1">
      <c r="A218" s="180"/>
      <c r="B218" s="352">
        <v>23.0</v>
      </c>
      <c r="C218" s="188" t="str">
        <f>IF(ISBLANK('Ph II-Exercise Operations'!C236),"",('Ph II-Exercise Operations'!C236))</f>
        <v/>
      </c>
      <c r="D218" s="78"/>
      <c r="E218" s="78"/>
      <c r="F218" s="78"/>
      <c r="G218" s="78"/>
      <c r="H218" s="78"/>
      <c r="I218" s="78"/>
      <c r="J218" s="118"/>
      <c r="K218" s="215" t="str">
        <f>IF(ISBLANK('Ph II-Exercise Operations'!K236),"",('Ph II-Exercise Operations'!K236))</f>
        <v/>
      </c>
      <c r="L218" s="118"/>
      <c r="M218" s="410" t="str">
        <f>IF(ISBLANK('Ph II-Exercise Operations'!M236),"",('Ph II-Exercise Operations'!M236))</f>
        <v/>
      </c>
      <c r="N218" s="118"/>
      <c r="O218" s="410" t="str">
        <f>IF(ISBLANK('Ph II-Exercise Operations'!O236),"",('Ph II-Exercise Operations'!O236))</f>
        <v/>
      </c>
      <c r="P218" s="118"/>
      <c r="Q218" s="410" t="str">
        <f>IF(ISBLANK('Ph II-Exercise Operations'!Q236),"",('Ph II-Exercise Operations'!Q236))</f>
        <v/>
      </c>
      <c r="R218" s="118"/>
      <c r="S218" s="410" t="str">
        <f>IF(ISBLANK('Ph II-Exercise Operations'!S236),"",('Ph II-Exercise Operations'!S236))</f>
        <v/>
      </c>
      <c r="T218" s="118"/>
      <c r="U218" s="215" t="str">
        <f>IF(ISBLANK('Ph II-Exercise Operations'!U236),"",('Ph II-Exercise Operations'!U236))</f>
        <v/>
      </c>
      <c r="V218" s="78"/>
      <c r="W218" s="78"/>
      <c r="X218" s="118"/>
      <c r="Y218" s="215" t="str">
        <f>IF(ISBLANK('Ph II-Exercise Operations'!Y236),"",('Ph II-Exercise Operations'!Y236))</f>
        <v/>
      </c>
      <c r="Z218" s="78"/>
      <c r="AA218" s="78"/>
      <c r="AB218" s="81"/>
      <c r="AC218" s="180"/>
      <c r="AD218" s="180"/>
      <c r="AE218" s="180"/>
      <c r="AF218" s="180"/>
      <c r="AG218" s="180"/>
      <c r="AH218" s="180"/>
      <c r="AI218" s="180"/>
      <c r="AJ218" s="180"/>
      <c r="AK218" s="180"/>
      <c r="AL218" s="180"/>
      <c r="AM218" s="180"/>
      <c r="AN218" s="180"/>
      <c r="AO218" s="180"/>
      <c r="AP218" s="180"/>
      <c r="AQ218" s="180"/>
      <c r="AR218" s="180"/>
      <c r="AS218" s="180"/>
    </row>
    <row r="219" ht="14.25" customHeight="1">
      <c r="A219" s="180"/>
      <c r="B219" s="352">
        <v>24.0</v>
      </c>
      <c r="C219" s="188" t="str">
        <f>IF(ISBLANK('Ph II-Exercise Operations'!C237),"",('Ph II-Exercise Operations'!C237))</f>
        <v/>
      </c>
      <c r="D219" s="78"/>
      <c r="E219" s="78"/>
      <c r="F219" s="78"/>
      <c r="G219" s="78"/>
      <c r="H219" s="78"/>
      <c r="I219" s="78"/>
      <c r="J219" s="118"/>
      <c r="K219" s="215" t="str">
        <f>IF(ISBLANK('Ph II-Exercise Operations'!K237),"",('Ph II-Exercise Operations'!K237))</f>
        <v/>
      </c>
      <c r="L219" s="118"/>
      <c r="M219" s="410" t="str">
        <f>IF(ISBLANK('Ph II-Exercise Operations'!M237),"",('Ph II-Exercise Operations'!M237))</f>
        <v/>
      </c>
      <c r="N219" s="118"/>
      <c r="O219" s="410" t="str">
        <f>IF(ISBLANK('Ph II-Exercise Operations'!O237),"",('Ph II-Exercise Operations'!O237))</f>
        <v/>
      </c>
      <c r="P219" s="118"/>
      <c r="Q219" s="410" t="str">
        <f>IF(ISBLANK('Ph II-Exercise Operations'!Q237),"",('Ph II-Exercise Operations'!Q237))</f>
        <v/>
      </c>
      <c r="R219" s="118"/>
      <c r="S219" s="410" t="str">
        <f>IF(ISBLANK('Ph II-Exercise Operations'!S237),"",('Ph II-Exercise Operations'!S237))</f>
        <v/>
      </c>
      <c r="T219" s="118"/>
      <c r="U219" s="215" t="str">
        <f>IF(ISBLANK('Ph II-Exercise Operations'!U237),"",('Ph II-Exercise Operations'!U237))</f>
        <v/>
      </c>
      <c r="V219" s="78"/>
      <c r="W219" s="78"/>
      <c r="X219" s="118"/>
      <c r="Y219" s="215" t="str">
        <f>IF(ISBLANK('Ph II-Exercise Operations'!Y237),"",('Ph II-Exercise Operations'!Y237))</f>
        <v/>
      </c>
      <c r="Z219" s="78"/>
      <c r="AA219" s="78"/>
      <c r="AB219" s="81"/>
      <c r="AC219" s="180"/>
      <c r="AD219" s="180"/>
      <c r="AE219" s="180"/>
      <c r="AF219" s="180"/>
      <c r="AG219" s="180"/>
      <c r="AH219" s="180"/>
      <c r="AI219" s="180"/>
      <c r="AJ219" s="180"/>
      <c r="AK219" s="180"/>
      <c r="AL219" s="180"/>
      <c r="AM219" s="180"/>
      <c r="AN219" s="180"/>
      <c r="AO219" s="180"/>
      <c r="AP219" s="180"/>
      <c r="AQ219" s="180"/>
      <c r="AR219" s="180"/>
      <c r="AS219" s="180"/>
    </row>
    <row r="220" ht="14.25" customHeight="1">
      <c r="A220" s="180"/>
      <c r="B220" s="352">
        <v>25.0</v>
      </c>
      <c r="C220" s="188" t="str">
        <f>IF(ISBLANK('Ph II-Exercise Operations'!C238),"",('Ph II-Exercise Operations'!C238))</f>
        <v/>
      </c>
      <c r="D220" s="78"/>
      <c r="E220" s="78"/>
      <c r="F220" s="78"/>
      <c r="G220" s="78"/>
      <c r="H220" s="78"/>
      <c r="I220" s="78"/>
      <c r="J220" s="118"/>
      <c r="K220" s="215" t="str">
        <f>IF(ISBLANK('Ph II-Exercise Operations'!K238),"",('Ph II-Exercise Operations'!K238))</f>
        <v/>
      </c>
      <c r="L220" s="118"/>
      <c r="M220" s="410" t="str">
        <f>IF(ISBLANK('Ph II-Exercise Operations'!M238),"",('Ph II-Exercise Operations'!M238))</f>
        <v/>
      </c>
      <c r="N220" s="118"/>
      <c r="O220" s="410" t="str">
        <f>IF(ISBLANK('Ph II-Exercise Operations'!O238),"",('Ph II-Exercise Operations'!O238))</f>
        <v/>
      </c>
      <c r="P220" s="118"/>
      <c r="Q220" s="410" t="str">
        <f>IF(ISBLANK('Ph II-Exercise Operations'!Q238),"",('Ph II-Exercise Operations'!Q238))</f>
        <v/>
      </c>
      <c r="R220" s="118"/>
      <c r="S220" s="410" t="str">
        <f>IF(ISBLANK('Ph II-Exercise Operations'!S238),"",('Ph II-Exercise Operations'!S238))</f>
        <v/>
      </c>
      <c r="T220" s="118"/>
      <c r="U220" s="215" t="str">
        <f>IF(ISBLANK('Ph II-Exercise Operations'!U238),"",('Ph II-Exercise Operations'!U238))</f>
        <v/>
      </c>
      <c r="V220" s="78"/>
      <c r="W220" s="78"/>
      <c r="X220" s="118"/>
      <c r="Y220" s="215" t="str">
        <f>IF(ISBLANK('Ph II-Exercise Operations'!Y238),"",('Ph II-Exercise Operations'!Y238))</f>
        <v/>
      </c>
      <c r="Z220" s="78"/>
      <c r="AA220" s="78"/>
      <c r="AB220" s="81"/>
      <c r="AC220" s="180"/>
      <c r="AD220" s="180"/>
      <c r="AE220" s="180"/>
      <c r="AF220" s="180"/>
      <c r="AG220" s="180"/>
      <c r="AH220" s="180"/>
      <c r="AI220" s="180"/>
      <c r="AJ220" s="180"/>
      <c r="AK220" s="180"/>
      <c r="AL220" s="180"/>
      <c r="AM220" s="180"/>
      <c r="AN220" s="180"/>
      <c r="AO220" s="180"/>
      <c r="AP220" s="180"/>
      <c r="AQ220" s="180"/>
      <c r="AR220" s="180"/>
      <c r="AS220" s="180"/>
    </row>
    <row r="221" ht="14.25" customHeight="1">
      <c r="A221" s="180"/>
      <c r="B221" s="352">
        <v>26.0</v>
      </c>
      <c r="C221" s="188" t="str">
        <f>IF(ISBLANK('Ph II-Exercise Operations'!C239),"",('Ph II-Exercise Operations'!C239))</f>
        <v/>
      </c>
      <c r="D221" s="78"/>
      <c r="E221" s="78"/>
      <c r="F221" s="78"/>
      <c r="G221" s="78"/>
      <c r="H221" s="78"/>
      <c r="I221" s="78"/>
      <c r="J221" s="118"/>
      <c r="K221" s="215" t="str">
        <f>IF(ISBLANK('Ph II-Exercise Operations'!K239),"",('Ph II-Exercise Operations'!K239))</f>
        <v/>
      </c>
      <c r="L221" s="118"/>
      <c r="M221" s="410" t="str">
        <f>IF(ISBLANK('Ph II-Exercise Operations'!M239),"",('Ph II-Exercise Operations'!M239))</f>
        <v/>
      </c>
      <c r="N221" s="118"/>
      <c r="O221" s="410" t="str">
        <f>IF(ISBLANK('Ph II-Exercise Operations'!O239),"",('Ph II-Exercise Operations'!O239))</f>
        <v/>
      </c>
      <c r="P221" s="118"/>
      <c r="Q221" s="410" t="str">
        <f>IF(ISBLANK('Ph II-Exercise Operations'!Q239),"",('Ph II-Exercise Operations'!Q239))</f>
        <v/>
      </c>
      <c r="R221" s="118"/>
      <c r="S221" s="410" t="str">
        <f>IF(ISBLANK('Ph II-Exercise Operations'!S239),"",('Ph II-Exercise Operations'!S239))</f>
        <v/>
      </c>
      <c r="T221" s="118"/>
      <c r="U221" s="215" t="str">
        <f>IF(ISBLANK('Ph II-Exercise Operations'!U239),"",('Ph II-Exercise Operations'!U239))</f>
        <v/>
      </c>
      <c r="V221" s="78"/>
      <c r="W221" s="78"/>
      <c r="X221" s="118"/>
      <c r="Y221" s="215" t="str">
        <f>IF(ISBLANK('Ph II-Exercise Operations'!Y239),"",('Ph II-Exercise Operations'!Y239))</f>
        <v/>
      </c>
      <c r="Z221" s="78"/>
      <c r="AA221" s="78"/>
      <c r="AB221" s="81"/>
      <c r="AC221" s="180"/>
      <c r="AD221" s="180"/>
      <c r="AE221" s="180"/>
      <c r="AF221" s="180"/>
      <c r="AG221" s="180"/>
      <c r="AH221" s="180"/>
      <c r="AI221" s="180"/>
      <c r="AJ221" s="180"/>
      <c r="AK221" s="180"/>
      <c r="AL221" s="180"/>
      <c r="AM221" s="180"/>
      <c r="AN221" s="180"/>
      <c r="AO221" s="180"/>
      <c r="AP221" s="180"/>
      <c r="AQ221" s="180"/>
      <c r="AR221" s="180"/>
      <c r="AS221" s="180"/>
    </row>
    <row r="222" ht="14.25" customHeight="1">
      <c r="A222" s="180"/>
      <c r="B222" s="352">
        <v>27.0</v>
      </c>
      <c r="C222" s="188" t="str">
        <f>IF(ISBLANK('Ph II-Exercise Operations'!C240),"",('Ph II-Exercise Operations'!C240))</f>
        <v/>
      </c>
      <c r="D222" s="78"/>
      <c r="E222" s="78"/>
      <c r="F222" s="78"/>
      <c r="G222" s="78"/>
      <c r="H222" s="78"/>
      <c r="I222" s="78"/>
      <c r="J222" s="118"/>
      <c r="K222" s="215" t="str">
        <f>IF(ISBLANK('Ph II-Exercise Operations'!K240),"",('Ph II-Exercise Operations'!K240))</f>
        <v/>
      </c>
      <c r="L222" s="118"/>
      <c r="M222" s="410" t="str">
        <f>IF(ISBLANK('Ph II-Exercise Operations'!M240),"",('Ph II-Exercise Operations'!M240))</f>
        <v/>
      </c>
      <c r="N222" s="118"/>
      <c r="O222" s="410" t="str">
        <f>IF(ISBLANK('Ph II-Exercise Operations'!O240),"",('Ph II-Exercise Operations'!O240))</f>
        <v/>
      </c>
      <c r="P222" s="118"/>
      <c r="Q222" s="410" t="str">
        <f>IF(ISBLANK('Ph II-Exercise Operations'!Q240),"",('Ph II-Exercise Operations'!Q240))</f>
        <v/>
      </c>
      <c r="R222" s="118"/>
      <c r="S222" s="410" t="str">
        <f>IF(ISBLANK('Ph II-Exercise Operations'!S240),"",('Ph II-Exercise Operations'!S240))</f>
        <v/>
      </c>
      <c r="T222" s="118"/>
      <c r="U222" s="215" t="str">
        <f>IF(ISBLANK('Ph II-Exercise Operations'!U240),"",('Ph II-Exercise Operations'!U240))</f>
        <v/>
      </c>
      <c r="V222" s="78"/>
      <c r="W222" s="78"/>
      <c r="X222" s="118"/>
      <c r="Y222" s="215" t="str">
        <f>IF(ISBLANK('Ph II-Exercise Operations'!Y240),"",('Ph II-Exercise Operations'!Y240))</f>
        <v/>
      </c>
      <c r="Z222" s="78"/>
      <c r="AA222" s="78"/>
      <c r="AB222" s="81"/>
      <c r="AC222" s="180"/>
      <c r="AD222" s="180"/>
      <c r="AE222" s="180"/>
      <c r="AF222" s="180"/>
      <c r="AG222" s="180"/>
      <c r="AH222" s="180"/>
      <c r="AI222" s="180"/>
      <c r="AJ222" s="180"/>
      <c r="AK222" s="180"/>
      <c r="AL222" s="180"/>
      <c r="AM222" s="180"/>
      <c r="AN222" s="180"/>
      <c r="AO222" s="180"/>
      <c r="AP222" s="180"/>
      <c r="AQ222" s="180"/>
      <c r="AR222" s="180"/>
      <c r="AS222" s="180"/>
    </row>
    <row r="223" ht="14.25" customHeight="1">
      <c r="A223" s="180"/>
      <c r="B223" s="352">
        <v>28.0</v>
      </c>
      <c r="C223" s="188" t="str">
        <f>IF(ISBLANK('Ph II-Exercise Operations'!C241),"",('Ph II-Exercise Operations'!C241))</f>
        <v/>
      </c>
      <c r="D223" s="78"/>
      <c r="E223" s="78"/>
      <c r="F223" s="78"/>
      <c r="G223" s="78"/>
      <c r="H223" s="78"/>
      <c r="I223" s="78"/>
      <c r="J223" s="118"/>
      <c r="K223" s="215" t="str">
        <f>IF(ISBLANK('Ph II-Exercise Operations'!K241),"",('Ph II-Exercise Operations'!K241))</f>
        <v/>
      </c>
      <c r="L223" s="118"/>
      <c r="M223" s="410" t="str">
        <f>IF(ISBLANK('Ph II-Exercise Operations'!M241),"",('Ph II-Exercise Operations'!M241))</f>
        <v/>
      </c>
      <c r="N223" s="118"/>
      <c r="O223" s="410" t="str">
        <f>IF(ISBLANK('Ph II-Exercise Operations'!O241),"",('Ph II-Exercise Operations'!O241))</f>
        <v/>
      </c>
      <c r="P223" s="118"/>
      <c r="Q223" s="410" t="str">
        <f>IF(ISBLANK('Ph II-Exercise Operations'!Q241),"",('Ph II-Exercise Operations'!Q241))</f>
        <v/>
      </c>
      <c r="R223" s="118"/>
      <c r="S223" s="410" t="str">
        <f>IF(ISBLANK('Ph II-Exercise Operations'!S241),"",('Ph II-Exercise Operations'!S241))</f>
        <v/>
      </c>
      <c r="T223" s="118"/>
      <c r="U223" s="215" t="str">
        <f>IF(ISBLANK('Ph II-Exercise Operations'!U241),"",('Ph II-Exercise Operations'!U241))</f>
        <v/>
      </c>
      <c r="V223" s="78"/>
      <c r="W223" s="78"/>
      <c r="X223" s="118"/>
      <c r="Y223" s="215" t="str">
        <f>IF(ISBLANK('Ph II-Exercise Operations'!Y241),"",('Ph II-Exercise Operations'!Y241))</f>
        <v/>
      </c>
      <c r="Z223" s="78"/>
      <c r="AA223" s="78"/>
      <c r="AB223" s="81"/>
      <c r="AC223" s="180"/>
      <c r="AD223" s="180"/>
      <c r="AE223" s="180"/>
      <c r="AF223" s="180"/>
      <c r="AG223" s="180"/>
      <c r="AH223" s="180"/>
      <c r="AI223" s="180"/>
      <c r="AJ223" s="180"/>
      <c r="AK223" s="180"/>
      <c r="AL223" s="180"/>
      <c r="AM223" s="180"/>
      <c r="AN223" s="180"/>
      <c r="AO223" s="180"/>
      <c r="AP223" s="180"/>
      <c r="AQ223" s="180"/>
      <c r="AR223" s="180"/>
      <c r="AS223" s="180"/>
    </row>
    <row r="224" ht="14.25" customHeight="1">
      <c r="A224" s="180"/>
      <c r="B224" s="352">
        <v>29.0</v>
      </c>
      <c r="C224" s="188" t="str">
        <f>IF(ISBLANK('Ph II-Exercise Operations'!C242),"",('Ph II-Exercise Operations'!C242))</f>
        <v/>
      </c>
      <c r="D224" s="78"/>
      <c r="E224" s="78"/>
      <c r="F224" s="78"/>
      <c r="G224" s="78"/>
      <c r="H224" s="78"/>
      <c r="I224" s="78"/>
      <c r="J224" s="118"/>
      <c r="K224" s="215" t="str">
        <f>IF(ISBLANK('Ph II-Exercise Operations'!K242),"",('Ph II-Exercise Operations'!K242))</f>
        <v/>
      </c>
      <c r="L224" s="118"/>
      <c r="M224" s="410" t="str">
        <f>IF(ISBLANK('Ph II-Exercise Operations'!M242),"",('Ph II-Exercise Operations'!M242))</f>
        <v/>
      </c>
      <c r="N224" s="118"/>
      <c r="O224" s="410" t="str">
        <f>IF(ISBLANK('Ph II-Exercise Operations'!O242),"",('Ph II-Exercise Operations'!O242))</f>
        <v/>
      </c>
      <c r="P224" s="118"/>
      <c r="Q224" s="410" t="str">
        <f>IF(ISBLANK('Ph II-Exercise Operations'!Q242),"",('Ph II-Exercise Operations'!Q242))</f>
        <v/>
      </c>
      <c r="R224" s="118"/>
      <c r="S224" s="410" t="str">
        <f>IF(ISBLANK('Ph II-Exercise Operations'!S242),"",('Ph II-Exercise Operations'!S242))</f>
        <v/>
      </c>
      <c r="T224" s="118"/>
      <c r="U224" s="215" t="str">
        <f>IF(ISBLANK('Ph II-Exercise Operations'!U242),"",('Ph II-Exercise Operations'!U242))</f>
        <v/>
      </c>
      <c r="V224" s="78"/>
      <c r="W224" s="78"/>
      <c r="X224" s="118"/>
      <c r="Y224" s="215" t="str">
        <f>IF(ISBLANK('Ph II-Exercise Operations'!Y242),"",('Ph II-Exercise Operations'!Y242))</f>
        <v/>
      </c>
      <c r="Z224" s="78"/>
      <c r="AA224" s="78"/>
      <c r="AB224" s="81"/>
      <c r="AC224" s="180"/>
      <c r="AD224" s="180"/>
      <c r="AE224" s="180"/>
      <c r="AF224" s="180"/>
      <c r="AG224" s="180"/>
      <c r="AH224" s="180"/>
      <c r="AI224" s="180"/>
      <c r="AJ224" s="180"/>
      <c r="AK224" s="180"/>
      <c r="AL224" s="180"/>
      <c r="AM224" s="180"/>
      <c r="AN224" s="180"/>
      <c r="AO224" s="180"/>
      <c r="AP224" s="180"/>
      <c r="AQ224" s="180"/>
      <c r="AR224" s="180"/>
      <c r="AS224" s="180"/>
    </row>
    <row r="225" ht="14.25" customHeight="1">
      <c r="A225" s="180"/>
      <c r="B225" s="353">
        <v>30.0</v>
      </c>
      <c r="C225" s="197" t="str">
        <f>IF(ISBLANK('Ph II-Exercise Operations'!C243),"",('Ph II-Exercise Operations'!C243))</f>
        <v/>
      </c>
      <c r="D225" s="83"/>
      <c r="E225" s="83"/>
      <c r="F225" s="83"/>
      <c r="G225" s="83"/>
      <c r="H225" s="83"/>
      <c r="I225" s="83"/>
      <c r="J225" s="122"/>
      <c r="K225" s="354" t="str">
        <f>IF(ISBLANK('Ph II-Exercise Operations'!K243),"",('Ph II-Exercise Operations'!K243))</f>
        <v/>
      </c>
      <c r="L225" s="122"/>
      <c r="M225" s="411" t="str">
        <f>IF(ISBLANK('Ph II-Exercise Operations'!M243),"",('Ph II-Exercise Operations'!M243))</f>
        <v/>
      </c>
      <c r="N225" s="122"/>
      <c r="O225" s="411" t="str">
        <f>IF(ISBLANK('Ph II-Exercise Operations'!O243),"",('Ph II-Exercise Operations'!O243))</f>
        <v/>
      </c>
      <c r="P225" s="122"/>
      <c r="Q225" s="411" t="str">
        <f>IF(ISBLANK('Ph II-Exercise Operations'!Q243),"",('Ph II-Exercise Operations'!Q243))</f>
        <v/>
      </c>
      <c r="R225" s="122"/>
      <c r="S225" s="411" t="str">
        <f>IF(ISBLANK('Ph II-Exercise Operations'!S243),"",('Ph II-Exercise Operations'!S243))</f>
        <v/>
      </c>
      <c r="T225" s="122"/>
      <c r="U225" s="354" t="str">
        <f>IF(ISBLANK('Ph II-Exercise Operations'!U243),"",('Ph II-Exercise Operations'!U243))</f>
        <v/>
      </c>
      <c r="V225" s="83"/>
      <c r="W225" s="83"/>
      <c r="X225" s="122"/>
      <c r="Y225" s="354" t="str">
        <f>IF(ISBLANK('Ph II-Exercise Operations'!Y243),"",('Ph II-Exercise Operations'!Y243))</f>
        <v/>
      </c>
      <c r="Z225" s="83"/>
      <c r="AA225" s="83"/>
      <c r="AB225" s="86"/>
      <c r="AC225" s="180"/>
      <c r="AD225" s="180"/>
      <c r="AE225" s="180"/>
      <c r="AF225" s="180"/>
      <c r="AG225" s="180"/>
      <c r="AH225" s="180"/>
      <c r="AI225" s="180"/>
      <c r="AJ225" s="180"/>
      <c r="AK225" s="180"/>
      <c r="AL225" s="180"/>
      <c r="AM225" s="180"/>
      <c r="AN225" s="180"/>
      <c r="AO225" s="180"/>
      <c r="AP225" s="180"/>
      <c r="AQ225" s="180"/>
      <c r="AR225" s="180"/>
      <c r="AS225" s="180"/>
    </row>
    <row r="226" ht="14.25" customHeight="1">
      <c r="A226" s="180"/>
      <c r="B226" s="355" t="s">
        <v>430</v>
      </c>
      <c r="C226" s="228"/>
      <c r="D226" s="228"/>
      <c r="E226" s="228"/>
      <c r="F226" s="228"/>
      <c r="G226" s="228"/>
      <c r="H226" s="228"/>
      <c r="I226" s="228"/>
      <c r="J226" s="228"/>
      <c r="K226" s="228"/>
      <c r="L226" s="356"/>
      <c r="M226" s="357">
        <f>SUM(M196:M225)</f>
        <v>17</v>
      </c>
      <c r="N226" s="356"/>
      <c r="O226" s="357">
        <f>SUM(O196:O225)</f>
        <v>1</v>
      </c>
      <c r="P226" s="356"/>
      <c r="Q226" s="357">
        <f>SUM(Q196:Q225)</f>
        <v>9</v>
      </c>
      <c r="R226" s="356"/>
      <c r="S226" s="357">
        <f>SUM(S196:S225)</f>
        <v>0</v>
      </c>
      <c r="T226" s="356"/>
      <c r="U226" s="357">
        <f>SUM(U196:U225)</f>
        <v>27</v>
      </c>
      <c r="V226" s="228"/>
      <c r="W226" s="228"/>
      <c r="X226" s="356"/>
      <c r="Y226" s="357">
        <f>SUM(Y196:Y225)</f>
        <v>27</v>
      </c>
      <c r="Z226" s="228"/>
      <c r="AA226" s="228"/>
      <c r="AB226" s="229"/>
      <c r="AC226" s="180"/>
      <c r="AD226" s="180"/>
      <c r="AE226" s="180"/>
      <c r="AF226" s="180"/>
      <c r="AG226" s="180"/>
      <c r="AH226" s="180"/>
      <c r="AI226" s="180"/>
      <c r="AJ226" s="180"/>
      <c r="AK226" s="180"/>
      <c r="AL226" s="180"/>
      <c r="AM226" s="180"/>
      <c r="AN226" s="180"/>
      <c r="AO226" s="180"/>
      <c r="AP226" s="180"/>
      <c r="AQ226" s="180"/>
      <c r="AR226" s="180"/>
      <c r="AS226" s="180"/>
    </row>
    <row r="227" ht="14.25" customHeight="1">
      <c r="A227" s="180"/>
      <c r="B227" s="358"/>
      <c r="C227" s="358"/>
      <c r="D227" s="412"/>
      <c r="E227" s="413"/>
      <c r="F227" s="413"/>
      <c r="G227" s="413"/>
      <c r="H227" s="413"/>
      <c r="I227" s="413"/>
      <c r="J227" s="413"/>
      <c r="K227" s="412"/>
      <c r="L227" s="413"/>
      <c r="M227" s="413"/>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19"/>
      <c r="AJ227" s="19"/>
      <c r="AK227" s="19"/>
      <c r="AL227" s="19"/>
      <c r="AM227" s="19"/>
      <c r="AN227" s="19"/>
      <c r="AO227" s="19"/>
      <c r="AP227" s="284"/>
      <c r="AQ227" s="19"/>
      <c r="AR227" s="19"/>
      <c r="AS227" s="19"/>
    </row>
    <row r="228" ht="14.25" customHeight="1">
      <c r="A228" s="180"/>
      <c r="B228" s="26"/>
      <c r="C228" s="62" t="s">
        <v>537</v>
      </c>
      <c r="D228" s="8"/>
      <c r="E228" s="8"/>
      <c r="F228" s="8"/>
      <c r="G228" s="8"/>
      <c r="H228" s="8"/>
      <c r="I228" s="8"/>
      <c r="J228" s="8"/>
      <c r="K228" s="8"/>
      <c r="L228" s="8"/>
      <c r="M228" s="8"/>
      <c r="N228" s="8"/>
      <c r="O228" s="8"/>
      <c r="P228" s="8"/>
      <c r="Q228" s="8"/>
      <c r="R228" s="8"/>
      <c r="S228" s="8"/>
      <c r="T228" s="8"/>
      <c r="U228" s="8"/>
      <c r="V228" s="8"/>
      <c r="W228" s="8"/>
      <c r="X228" s="8"/>
      <c r="Y228" s="8"/>
      <c r="Z228" s="8"/>
      <c r="AA228" s="9"/>
      <c r="AB228" s="63"/>
      <c r="AC228" s="1"/>
      <c r="AD228" s="1"/>
      <c r="AE228" s="1"/>
      <c r="AF228" s="1"/>
      <c r="AG228" s="1"/>
      <c r="AH228" s="1"/>
      <c r="AI228" s="1"/>
      <c r="AJ228" s="1"/>
      <c r="AK228" s="1"/>
      <c r="AL228" s="1"/>
      <c r="AM228" s="1"/>
      <c r="AN228" s="1"/>
      <c r="AO228" s="1"/>
      <c r="AP228" s="1"/>
      <c r="AQ228" s="1"/>
      <c r="AR228" s="1"/>
      <c r="AS228" s="1"/>
    </row>
    <row r="229" ht="14.25" customHeight="1">
      <c r="A229" s="180"/>
      <c r="B229" s="64"/>
      <c r="C229" s="65"/>
      <c r="AA229" s="13"/>
      <c r="AB229" s="66"/>
      <c r="AC229" s="1"/>
      <c r="AD229" s="1"/>
      <c r="AE229" s="1"/>
      <c r="AF229" s="1"/>
      <c r="AG229" s="1"/>
      <c r="AH229" s="1"/>
      <c r="AI229" s="1"/>
      <c r="AJ229" s="1"/>
      <c r="AK229" s="1"/>
      <c r="AL229" s="1"/>
      <c r="AM229" s="1"/>
      <c r="AN229" s="1"/>
      <c r="AO229" s="1"/>
      <c r="AP229" s="1"/>
      <c r="AQ229" s="1"/>
      <c r="AR229" s="1"/>
      <c r="AS229" s="1"/>
    </row>
    <row r="230" ht="14.25" customHeight="1">
      <c r="A230" s="180"/>
      <c r="B230" s="67"/>
      <c r="C230" s="68"/>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6"/>
      <c r="AB230" s="69"/>
      <c r="AC230" s="1"/>
      <c r="AD230" s="1"/>
      <c r="AE230" s="1"/>
      <c r="AF230" s="1"/>
      <c r="AG230" s="1"/>
      <c r="AH230" s="1"/>
      <c r="AI230" s="1"/>
      <c r="AJ230" s="1"/>
      <c r="AK230" s="1"/>
      <c r="AL230" s="1"/>
      <c r="AM230" s="1"/>
      <c r="AN230" s="1"/>
      <c r="AO230" s="1"/>
      <c r="AP230" s="1"/>
      <c r="AQ230" s="1"/>
      <c r="AR230" s="1"/>
      <c r="AS230" s="1"/>
    </row>
    <row r="231" ht="14.25" customHeight="1">
      <c r="A231" s="180"/>
      <c r="B231" s="414"/>
      <c r="C231" s="415"/>
      <c r="D231" s="415"/>
      <c r="E231" s="415"/>
      <c r="F231" s="415"/>
      <c r="G231" s="415"/>
      <c r="H231" s="415"/>
      <c r="I231" s="415"/>
      <c r="J231" s="415"/>
      <c r="K231" s="415"/>
      <c r="L231" s="415"/>
      <c r="M231" s="415"/>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row>
    <row r="232" ht="14.25" customHeight="1">
      <c r="A232" s="180"/>
      <c r="B232" s="26"/>
      <c r="C232" s="62" t="s">
        <v>538</v>
      </c>
      <c r="D232" s="8"/>
      <c r="E232" s="8"/>
      <c r="F232" s="8"/>
      <c r="G232" s="8"/>
      <c r="H232" s="8"/>
      <c r="I232" s="8"/>
      <c r="J232" s="8"/>
      <c r="K232" s="8"/>
      <c r="L232" s="8"/>
      <c r="M232" s="8"/>
      <c r="N232" s="8"/>
      <c r="O232" s="8"/>
      <c r="P232" s="8"/>
      <c r="Q232" s="8"/>
      <c r="R232" s="8"/>
      <c r="S232" s="8"/>
      <c r="T232" s="8"/>
      <c r="U232" s="8"/>
      <c r="V232" s="8"/>
      <c r="W232" s="8"/>
      <c r="X232" s="8"/>
      <c r="Y232" s="8"/>
      <c r="Z232" s="8"/>
      <c r="AA232" s="9"/>
      <c r="AB232" s="63"/>
      <c r="AC232" s="1"/>
      <c r="AD232" s="1"/>
      <c r="AE232" s="1"/>
      <c r="AF232" s="1"/>
      <c r="AG232" s="1"/>
      <c r="AH232" s="1"/>
      <c r="AI232" s="1"/>
      <c r="AJ232" s="1"/>
      <c r="AK232" s="1"/>
      <c r="AL232" s="1"/>
      <c r="AM232" s="1"/>
      <c r="AN232" s="1"/>
      <c r="AO232" s="1"/>
      <c r="AP232" s="1"/>
      <c r="AQ232" s="1"/>
      <c r="AR232" s="1"/>
      <c r="AS232" s="1"/>
    </row>
    <row r="233" ht="14.25" customHeight="1">
      <c r="A233" s="180"/>
      <c r="B233" s="64"/>
      <c r="C233" s="65"/>
      <c r="AA233" s="13"/>
      <c r="AB233" s="66"/>
      <c r="AC233" s="1"/>
      <c r="AD233" s="1"/>
      <c r="AE233" s="1"/>
      <c r="AF233" s="1"/>
      <c r="AG233" s="1"/>
      <c r="AH233" s="1"/>
      <c r="AI233" s="1"/>
      <c r="AJ233" s="1"/>
      <c r="AK233" s="1"/>
      <c r="AL233" s="1"/>
      <c r="AM233" s="1"/>
      <c r="AN233" s="1"/>
      <c r="AO233" s="1"/>
      <c r="AP233" s="1"/>
      <c r="AQ233" s="1"/>
      <c r="AR233" s="1"/>
      <c r="AS233" s="1"/>
    </row>
    <row r="234" ht="14.25" customHeight="1">
      <c r="A234" s="180"/>
      <c r="B234" s="64"/>
      <c r="C234" s="65"/>
      <c r="AA234" s="13"/>
      <c r="AB234" s="66"/>
      <c r="AC234" s="1"/>
      <c r="AD234" s="1"/>
      <c r="AE234" s="1"/>
      <c r="AF234" s="1"/>
      <c r="AG234" s="1"/>
      <c r="AH234" s="1"/>
      <c r="AI234" s="1"/>
      <c r="AJ234" s="1"/>
      <c r="AK234" s="1"/>
      <c r="AL234" s="1"/>
      <c r="AM234" s="1"/>
      <c r="AN234" s="1"/>
      <c r="AO234" s="1"/>
      <c r="AP234" s="1"/>
      <c r="AQ234" s="1"/>
      <c r="AR234" s="1"/>
      <c r="AS234" s="1"/>
    </row>
    <row r="235" ht="14.25" customHeight="1">
      <c r="A235" s="180"/>
      <c r="B235" s="64"/>
      <c r="C235" s="65"/>
      <c r="AA235" s="13"/>
      <c r="AB235" s="66"/>
      <c r="AC235" s="1"/>
      <c r="AD235" s="1"/>
      <c r="AE235" s="1"/>
      <c r="AF235" s="1"/>
      <c r="AG235" s="1"/>
      <c r="AH235" s="1"/>
      <c r="AI235" s="1"/>
      <c r="AJ235" s="1"/>
      <c r="AK235" s="1"/>
      <c r="AL235" s="1"/>
      <c r="AM235" s="1"/>
      <c r="AN235" s="1"/>
      <c r="AO235" s="1"/>
      <c r="AP235" s="1"/>
      <c r="AQ235" s="1"/>
      <c r="AR235" s="1"/>
      <c r="AS235" s="1"/>
    </row>
    <row r="236" ht="14.25" customHeight="1">
      <c r="A236" s="180"/>
      <c r="B236" s="67"/>
      <c r="C236" s="68"/>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6"/>
      <c r="AB236" s="69"/>
      <c r="AC236" s="1"/>
      <c r="AD236" s="1"/>
      <c r="AE236" s="1"/>
      <c r="AF236" s="1"/>
      <c r="AG236" s="1"/>
      <c r="AH236" s="1"/>
      <c r="AI236" s="1"/>
      <c r="AJ236" s="1"/>
      <c r="AK236" s="1"/>
      <c r="AL236" s="1"/>
      <c r="AM236" s="1"/>
      <c r="AN236" s="1"/>
      <c r="AO236" s="1"/>
      <c r="AP236" s="1"/>
      <c r="AQ236" s="1"/>
      <c r="AR236" s="1"/>
      <c r="AS236" s="1"/>
    </row>
    <row r="237" ht="14.25" customHeight="1">
      <c r="A237" s="180"/>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180"/>
      <c r="AD237" s="180"/>
      <c r="AE237" s="180"/>
      <c r="AF237" s="180"/>
      <c r="AG237" s="180"/>
      <c r="AH237" s="180"/>
      <c r="AI237" s="180"/>
      <c r="AJ237" s="180"/>
      <c r="AK237" s="180"/>
      <c r="AL237" s="180"/>
      <c r="AM237" s="180"/>
      <c r="AN237" s="180"/>
      <c r="AO237" s="180"/>
      <c r="AP237" s="180"/>
      <c r="AQ237" s="180"/>
      <c r="AR237" s="180"/>
      <c r="AS237" s="180"/>
    </row>
    <row r="238" ht="14.25" customHeight="1">
      <c r="A238" s="180"/>
      <c r="B238" s="26"/>
      <c r="C238" s="62" t="s">
        <v>539</v>
      </c>
      <c r="D238" s="8"/>
      <c r="E238" s="8"/>
      <c r="F238" s="8"/>
      <c r="G238" s="8"/>
      <c r="H238" s="8"/>
      <c r="I238" s="8"/>
      <c r="J238" s="8"/>
      <c r="K238" s="8"/>
      <c r="L238" s="8"/>
      <c r="M238" s="8"/>
      <c r="N238" s="8"/>
      <c r="O238" s="8"/>
      <c r="P238" s="8"/>
      <c r="Q238" s="8"/>
      <c r="R238" s="8"/>
      <c r="S238" s="8"/>
      <c r="T238" s="8"/>
      <c r="U238" s="8"/>
      <c r="V238" s="8"/>
      <c r="W238" s="8"/>
      <c r="X238" s="8"/>
      <c r="Y238" s="8"/>
      <c r="Z238" s="8"/>
      <c r="AA238" s="9"/>
      <c r="AB238" s="63"/>
      <c r="AC238" s="180"/>
      <c r="AD238" s="180"/>
      <c r="AE238" s="180"/>
      <c r="AF238" s="180"/>
      <c r="AG238" s="180"/>
      <c r="AH238" s="180"/>
      <c r="AI238" s="180"/>
      <c r="AJ238" s="180"/>
      <c r="AK238" s="180"/>
      <c r="AL238" s="180"/>
      <c r="AM238" s="180"/>
      <c r="AN238" s="180"/>
      <c r="AO238" s="180"/>
      <c r="AP238" s="180"/>
      <c r="AQ238" s="180"/>
      <c r="AR238" s="180"/>
      <c r="AS238" s="180"/>
    </row>
    <row r="239" ht="14.25" customHeight="1">
      <c r="A239" s="180"/>
      <c r="B239" s="64"/>
      <c r="C239" s="65"/>
      <c r="AA239" s="13"/>
      <c r="AB239" s="66"/>
      <c r="AC239" s="180"/>
      <c r="AD239" s="180"/>
      <c r="AE239" s="180"/>
      <c r="AF239" s="180"/>
      <c r="AG239" s="180"/>
      <c r="AH239" s="180"/>
      <c r="AI239" s="180"/>
      <c r="AJ239" s="180"/>
      <c r="AK239" s="180"/>
      <c r="AL239" s="180"/>
      <c r="AM239" s="180"/>
      <c r="AN239" s="180"/>
      <c r="AO239" s="180"/>
      <c r="AP239" s="180"/>
      <c r="AQ239" s="180"/>
      <c r="AR239" s="180"/>
      <c r="AS239" s="180"/>
    </row>
    <row r="240" ht="14.25" customHeight="1">
      <c r="A240" s="180"/>
      <c r="B240" s="64"/>
      <c r="C240" s="65"/>
      <c r="AA240" s="13"/>
      <c r="AB240" s="66"/>
      <c r="AC240" s="180"/>
      <c r="AD240" s="180"/>
      <c r="AE240" s="180"/>
      <c r="AF240" s="180"/>
      <c r="AG240" s="180"/>
      <c r="AH240" s="180"/>
      <c r="AI240" s="180"/>
      <c r="AJ240" s="180"/>
      <c r="AK240" s="180"/>
      <c r="AL240" s="180"/>
      <c r="AM240" s="180"/>
      <c r="AN240" s="180"/>
      <c r="AO240" s="180"/>
      <c r="AP240" s="180"/>
      <c r="AQ240" s="180"/>
      <c r="AR240" s="180"/>
      <c r="AS240" s="180"/>
    </row>
    <row r="241" ht="14.25" customHeight="1">
      <c r="A241" s="180"/>
      <c r="B241" s="64"/>
      <c r="C241" s="65"/>
      <c r="AA241" s="13"/>
      <c r="AB241" s="66"/>
      <c r="AC241" s="180"/>
      <c r="AD241" s="180"/>
      <c r="AE241" s="180"/>
      <c r="AF241" s="180"/>
      <c r="AG241" s="180"/>
      <c r="AH241" s="180"/>
      <c r="AI241" s="180"/>
      <c r="AJ241" s="180"/>
      <c r="AK241" s="180"/>
      <c r="AL241" s="180"/>
      <c r="AM241" s="180"/>
      <c r="AN241" s="180"/>
      <c r="AO241" s="180"/>
      <c r="AP241" s="180"/>
      <c r="AQ241" s="180"/>
      <c r="AR241" s="180"/>
      <c r="AS241" s="180"/>
    </row>
    <row r="242" ht="14.25" customHeight="1">
      <c r="A242" s="180"/>
      <c r="B242" s="64"/>
      <c r="C242" s="65"/>
      <c r="AA242" s="13"/>
      <c r="AB242" s="66"/>
      <c r="AC242" s="180"/>
      <c r="AD242" s="180"/>
      <c r="AE242" s="180"/>
      <c r="AF242" s="180"/>
      <c r="AG242" s="180"/>
      <c r="AH242" s="180"/>
      <c r="AI242" s="180"/>
      <c r="AJ242" s="180"/>
      <c r="AK242" s="180"/>
      <c r="AL242" s="180"/>
      <c r="AM242" s="180"/>
      <c r="AN242" s="180"/>
      <c r="AO242" s="180"/>
      <c r="AP242" s="180"/>
      <c r="AQ242" s="180"/>
      <c r="AR242" s="180"/>
      <c r="AS242" s="180"/>
    </row>
    <row r="243" ht="14.25" customHeight="1">
      <c r="A243" s="180"/>
      <c r="B243" s="64"/>
      <c r="C243" s="65"/>
      <c r="AA243" s="13"/>
      <c r="AB243" s="66"/>
      <c r="AC243" s="180"/>
      <c r="AD243" s="180"/>
      <c r="AE243" s="180"/>
      <c r="AF243" s="180"/>
      <c r="AG243" s="180"/>
      <c r="AH243" s="180"/>
      <c r="AI243" s="180"/>
      <c r="AJ243" s="180"/>
      <c r="AK243" s="180"/>
      <c r="AL243" s="180"/>
      <c r="AM243" s="180"/>
      <c r="AN243" s="180"/>
      <c r="AO243" s="180"/>
      <c r="AP243" s="180"/>
      <c r="AQ243" s="180"/>
      <c r="AR243" s="180"/>
      <c r="AS243" s="180"/>
    </row>
    <row r="244" ht="14.25" customHeight="1">
      <c r="A244" s="180"/>
      <c r="B244" s="64"/>
      <c r="C244" s="65"/>
      <c r="AA244" s="13"/>
      <c r="AB244" s="66"/>
      <c r="AC244" s="180"/>
      <c r="AD244" s="180"/>
      <c r="AE244" s="180"/>
      <c r="AF244" s="180"/>
      <c r="AG244" s="180"/>
      <c r="AH244" s="180"/>
      <c r="AI244" s="180"/>
      <c r="AJ244" s="180"/>
      <c r="AK244" s="180"/>
      <c r="AL244" s="180"/>
      <c r="AM244" s="180"/>
      <c r="AN244" s="180"/>
      <c r="AO244" s="180"/>
      <c r="AP244" s="180"/>
      <c r="AQ244" s="180"/>
      <c r="AR244" s="180"/>
      <c r="AS244" s="180"/>
    </row>
    <row r="245" ht="14.25" customHeight="1">
      <c r="A245" s="180"/>
      <c r="B245" s="64"/>
      <c r="C245" s="65"/>
      <c r="AA245" s="13"/>
      <c r="AB245" s="66"/>
      <c r="AC245" s="180"/>
      <c r="AD245" s="180"/>
      <c r="AE245" s="180"/>
      <c r="AF245" s="180"/>
      <c r="AG245" s="180"/>
      <c r="AH245" s="180"/>
      <c r="AI245" s="180"/>
      <c r="AJ245" s="180"/>
      <c r="AK245" s="180"/>
      <c r="AL245" s="180"/>
      <c r="AM245" s="180"/>
      <c r="AN245" s="180"/>
      <c r="AO245" s="180"/>
      <c r="AP245" s="180"/>
      <c r="AQ245" s="180"/>
      <c r="AR245" s="180"/>
      <c r="AS245" s="180"/>
    </row>
    <row r="246" ht="14.25" customHeight="1">
      <c r="A246" s="180"/>
      <c r="B246" s="64"/>
      <c r="C246" s="65"/>
      <c r="AA246" s="13"/>
      <c r="AB246" s="66"/>
      <c r="AC246" s="180"/>
      <c r="AD246" s="180"/>
      <c r="AE246" s="180"/>
      <c r="AF246" s="180"/>
      <c r="AG246" s="180"/>
      <c r="AH246" s="180"/>
      <c r="AI246" s="180"/>
      <c r="AJ246" s="180"/>
      <c r="AK246" s="180"/>
      <c r="AL246" s="180"/>
      <c r="AM246" s="180"/>
      <c r="AN246" s="180"/>
      <c r="AO246" s="180"/>
      <c r="AP246" s="180"/>
      <c r="AQ246" s="180"/>
      <c r="AR246" s="180"/>
      <c r="AS246" s="180"/>
    </row>
    <row r="247" ht="14.25" customHeight="1">
      <c r="A247" s="180"/>
      <c r="B247" s="67"/>
      <c r="C247" s="68"/>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6"/>
      <c r="AB247" s="69"/>
      <c r="AC247" s="180"/>
      <c r="AD247" s="180"/>
      <c r="AE247" s="180"/>
      <c r="AF247" s="180"/>
      <c r="AG247" s="180"/>
      <c r="AH247" s="180"/>
      <c r="AI247" s="180"/>
      <c r="AJ247" s="180"/>
      <c r="AK247" s="180"/>
      <c r="AL247" s="180"/>
      <c r="AM247" s="180"/>
      <c r="AN247" s="180"/>
      <c r="AO247" s="180"/>
      <c r="AP247" s="180"/>
      <c r="AQ247" s="180"/>
      <c r="AR247" s="180"/>
      <c r="AS247" s="180"/>
    </row>
    <row r="248" ht="14.25" customHeight="1">
      <c r="A248" s="180"/>
      <c r="B248" s="417" t="s">
        <v>540</v>
      </c>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55"/>
      <c r="AC248" s="180"/>
      <c r="AD248" s="180"/>
      <c r="AE248" s="180"/>
      <c r="AF248" s="180"/>
      <c r="AG248" s="180"/>
      <c r="AH248" s="180"/>
      <c r="AI248" s="180"/>
      <c r="AJ248" s="180"/>
      <c r="AK248" s="180"/>
      <c r="AL248" s="180"/>
      <c r="AM248" s="180"/>
      <c r="AN248" s="180"/>
      <c r="AO248" s="180"/>
      <c r="AP248" s="180"/>
      <c r="AQ248" s="180"/>
      <c r="AR248" s="180"/>
      <c r="AS248" s="180"/>
    </row>
    <row r="249" ht="14.25" customHeight="1">
      <c r="A249" s="180"/>
      <c r="B249" s="14"/>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57"/>
      <c r="AC249" s="267"/>
      <c r="AD249" s="180"/>
      <c r="AE249" s="180"/>
      <c r="AF249" s="180"/>
      <c r="AG249" s="180"/>
      <c r="AH249" s="180"/>
      <c r="AI249" s="180"/>
      <c r="AJ249" s="180"/>
      <c r="AK249" s="180"/>
      <c r="AL249" s="180"/>
      <c r="AM249" s="180"/>
      <c r="AN249" s="180"/>
      <c r="AO249" s="180"/>
      <c r="AP249" s="180"/>
      <c r="AQ249" s="180"/>
      <c r="AR249" s="180"/>
      <c r="AS249" s="180"/>
    </row>
    <row r="250" ht="14.25" customHeight="1">
      <c r="A250" s="180"/>
      <c r="B250" s="49" t="s">
        <v>541</v>
      </c>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55"/>
      <c r="AC250" s="180"/>
      <c r="AD250" s="180"/>
      <c r="AE250" s="180"/>
      <c r="AF250" s="180"/>
      <c r="AG250" s="180"/>
      <c r="AH250" s="180"/>
      <c r="AI250" s="180"/>
      <c r="AJ250" s="180"/>
      <c r="AK250" s="180"/>
      <c r="AL250" s="180"/>
      <c r="AM250" s="180"/>
      <c r="AN250" s="180"/>
      <c r="AO250" s="180"/>
      <c r="AP250" s="180"/>
      <c r="AQ250" s="180"/>
      <c r="AR250" s="180"/>
      <c r="AS250" s="180"/>
    </row>
    <row r="251" ht="14.25" customHeight="1">
      <c r="A251" s="180"/>
      <c r="B251" s="12"/>
      <c r="AB251" s="56"/>
      <c r="AC251" s="180"/>
      <c r="AD251" s="180"/>
      <c r="AE251" s="180"/>
      <c r="AF251" s="180"/>
      <c r="AG251" s="180"/>
      <c r="AH251" s="180"/>
      <c r="AI251" s="180"/>
      <c r="AJ251" s="180"/>
      <c r="AK251" s="180"/>
      <c r="AL251" s="180"/>
      <c r="AM251" s="180"/>
      <c r="AN251" s="180"/>
      <c r="AO251" s="180"/>
      <c r="AP251" s="180"/>
      <c r="AQ251" s="180"/>
      <c r="AR251" s="180"/>
      <c r="AS251" s="180"/>
    </row>
    <row r="252" ht="14.25" customHeight="1">
      <c r="A252" s="180"/>
      <c r="B252" s="34"/>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90"/>
      <c r="AC252" s="180"/>
      <c r="AD252" s="180"/>
      <c r="AE252" s="180"/>
      <c r="AF252" s="180"/>
      <c r="AG252" s="180"/>
      <c r="AH252" s="180"/>
      <c r="AI252" s="180"/>
      <c r="AJ252" s="180"/>
      <c r="AK252" s="180"/>
      <c r="AL252" s="180"/>
      <c r="AM252" s="180"/>
      <c r="AN252" s="180"/>
      <c r="AO252" s="180"/>
      <c r="AP252" s="180"/>
      <c r="AQ252" s="180"/>
      <c r="AR252" s="180"/>
      <c r="AS252" s="180"/>
    </row>
    <row r="253" ht="14.25" customHeight="1">
      <c r="A253" s="180"/>
      <c r="B253" s="388" t="s">
        <v>542</v>
      </c>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59"/>
      <c r="AC253" s="180"/>
      <c r="AD253" s="180"/>
      <c r="AE253" s="180"/>
      <c r="AF253" s="180"/>
      <c r="AG253" s="180"/>
      <c r="AH253" s="180"/>
      <c r="AI253" s="180"/>
      <c r="AJ253" s="180"/>
      <c r="AK253" s="180"/>
      <c r="AL253" s="180"/>
      <c r="AM253" s="180"/>
      <c r="AN253" s="180"/>
      <c r="AO253" s="180"/>
      <c r="AP253" s="180"/>
      <c r="AQ253" s="180"/>
      <c r="AR253" s="180"/>
      <c r="AS253" s="180"/>
    </row>
    <row r="254" ht="14.25" customHeight="1">
      <c r="A254" s="180"/>
      <c r="B254" s="25" t="s">
        <v>543</v>
      </c>
      <c r="C254" s="8"/>
      <c r="D254" s="8"/>
      <c r="E254" s="8"/>
      <c r="F254" s="8"/>
      <c r="G254" s="8"/>
      <c r="H254" s="8"/>
      <c r="I254" s="8"/>
      <c r="J254" s="8"/>
      <c r="K254" s="128"/>
      <c r="L254" s="418" t="str">
        <f>IF('Ph I-Concepts &amp; Objectives'!J83=0, "", 'Ph I-Concepts &amp; Objectives'!J83)</f>
        <v>2 -3 pediatric patients</v>
      </c>
      <c r="M254" s="8"/>
      <c r="N254" s="8"/>
      <c r="O254" s="8"/>
      <c r="P254" s="8"/>
      <c r="Q254" s="8"/>
      <c r="R254" s="8"/>
      <c r="S254" s="8"/>
      <c r="T254" s="8"/>
      <c r="U254" s="8"/>
      <c r="V254" s="8"/>
      <c r="W254" s="8"/>
      <c r="X254" s="8"/>
      <c r="Y254" s="8"/>
      <c r="Z254" s="8"/>
      <c r="AA254" s="8"/>
      <c r="AB254" s="55"/>
      <c r="AC254" s="1"/>
      <c r="AD254" s="1"/>
      <c r="AE254" s="1"/>
      <c r="AF254" s="1"/>
      <c r="AG254" s="1"/>
      <c r="AH254" s="1"/>
      <c r="AI254" s="1"/>
      <c r="AJ254" s="1"/>
      <c r="AK254" s="1"/>
      <c r="AL254" s="1"/>
      <c r="AM254" s="1"/>
      <c r="AN254" s="1"/>
      <c r="AO254" s="1"/>
      <c r="AP254" s="1"/>
      <c r="AQ254" s="1"/>
      <c r="AR254" s="1"/>
      <c r="AS254" s="1"/>
    </row>
    <row r="255" ht="14.25" customHeight="1">
      <c r="A255" s="180"/>
      <c r="B255" s="12"/>
      <c r="K255" s="96"/>
      <c r="L255" s="97"/>
      <c r="AB255" s="56"/>
      <c r="AC255" s="1"/>
      <c r="AD255" s="1"/>
      <c r="AE255" s="1"/>
      <c r="AF255" s="1"/>
      <c r="AG255" s="1"/>
      <c r="AH255" s="1"/>
      <c r="AI255" s="1"/>
      <c r="AJ255" s="1"/>
      <c r="AK255" s="1"/>
      <c r="AL255" s="1"/>
      <c r="AM255" s="1"/>
      <c r="AN255" s="1"/>
      <c r="AO255" s="1"/>
      <c r="AP255" s="1"/>
      <c r="AQ255" s="1"/>
      <c r="AR255" s="1"/>
      <c r="AS255" s="1"/>
    </row>
    <row r="256" ht="14.25" customHeight="1">
      <c r="A256" s="180"/>
      <c r="B256" s="12"/>
      <c r="K256" s="96"/>
      <c r="L256" s="97"/>
      <c r="AB256" s="56"/>
      <c r="AC256" s="1"/>
      <c r="AD256" s="1"/>
      <c r="AE256" s="1"/>
      <c r="AF256" s="1"/>
      <c r="AG256" s="1"/>
      <c r="AH256" s="1"/>
      <c r="AI256" s="1"/>
      <c r="AJ256" s="1"/>
      <c r="AK256" s="1"/>
      <c r="AL256" s="1"/>
      <c r="AM256" s="1"/>
      <c r="AN256" s="1"/>
      <c r="AO256" s="1"/>
      <c r="AP256" s="1"/>
      <c r="AQ256" s="1"/>
      <c r="AR256" s="1"/>
      <c r="AS256" s="1"/>
    </row>
    <row r="257" ht="14.25" customHeight="1">
      <c r="A257" s="180"/>
      <c r="B257" s="12"/>
      <c r="K257" s="96"/>
      <c r="L257" s="97"/>
      <c r="AB257" s="56"/>
      <c r="AC257" s="1"/>
      <c r="AD257" s="1"/>
      <c r="AE257" s="1"/>
      <c r="AF257" s="1"/>
      <c r="AG257" s="1"/>
      <c r="AH257" s="1"/>
      <c r="AI257" s="1"/>
      <c r="AJ257" s="1"/>
      <c r="AK257" s="1"/>
      <c r="AL257" s="1"/>
      <c r="AM257" s="1"/>
      <c r="AN257" s="1"/>
      <c r="AO257" s="1"/>
      <c r="AP257" s="1"/>
      <c r="AQ257" s="1"/>
      <c r="AR257" s="1"/>
      <c r="AS257" s="1"/>
    </row>
    <row r="258" ht="14.25" customHeight="1">
      <c r="A258" s="180"/>
      <c r="B258" s="12"/>
      <c r="K258" s="96"/>
      <c r="L258" s="97"/>
      <c r="AB258" s="56"/>
      <c r="AC258" s="1"/>
      <c r="AD258" s="1"/>
      <c r="AE258" s="1"/>
      <c r="AF258" s="1"/>
      <c r="AG258" s="1"/>
      <c r="AH258" s="1"/>
      <c r="AI258" s="1"/>
      <c r="AJ258" s="1"/>
      <c r="AK258" s="1"/>
      <c r="AL258" s="1"/>
      <c r="AM258" s="1"/>
      <c r="AN258" s="1"/>
      <c r="AO258" s="1"/>
      <c r="AP258" s="1"/>
      <c r="AQ258" s="1"/>
      <c r="AR258" s="1"/>
      <c r="AS258" s="1"/>
    </row>
    <row r="259" ht="14.25" customHeight="1">
      <c r="A259" s="180"/>
      <c r="B259" s="98"/>
      <c r="C259" s="99"/>
      <c r="D259" s="99"/>
      <c r="E259" s="99"/>
      <c r="F259" s="99"/>
      <c r="G259" s="99"/>
      <c r="H259" s="99"/>
      <c r="I259" s="99"/>
      <c r="J259" s="99"/>
      <c r="K259" s="100"/>
      <c r="L259" s="101"/>
      <c r="M259" s="99"/>
      <c r="N259" s="99"/>
      <c r="O259" s="99"/>
      <c r="P259" s="99"/>
      <c r="Q259" s="99"/>
      <c r="R259" s="99"/>
      <c r="S259" s="99"/>
      <c r="T259" s="99"/>
      <c r="U259" s="99"/>
      <c r="V259" s="99"/>
      <c r="W259" s="99"/>
      <c r="X259" s="99"/>
      <c r="Y259" s="99"/>
      <c r="Z259" s="99"/>
      <c r="AA259" s="99"/>
      <c r="AB259" s="102"/>
      <c r="AC259" s="1"/>
      <c r="AD259" s="1"/>
      <c r="AE259" s="1"/>
      <c r="AF259" s="1"/>
      <c r="AG259" s="1"/>
      <c r="AH259" s="1"/>
      <c r="AI259" s="1"/>
      <c r="AJ259" s="1"/>
      <c r="AK259" s="1"/>
      <c r="AL259" s="1"/>
      <c r="AM259" s="1"/>
      <c r="AN259" s="1"/>
      <c r="AO259" s="1"/>
      <c r="AP259" s="1"/>
      <c r="AQ259" s="1"/>
      <c r="AR259" s="1"/>
      <c r="AS259" s="1"/>
    </row>
    <row r="260" ht="14.25" customHeight="1">
      <c r="A260" s="180"/>
      <c r="B260" s="91" t="s">
        <v>544</v>
      </c>
      <c r="C260" s="92"/>
      <c r="D260" s="92"/>
      <c r="E260" s="92"/>
      <c r="F260" s="92"/>
      <c r="G260" s="92"/>
      <c r="H260" s="92"/>
      <c r="I260" s="92"/>
      <c r="J260" s="92"/>
      <c r="K260" s="93"/>
      <c r="L260" s="419" t="str">
        <f>IF('Ph I-Concepts &amp; Objectives'!J91=0, "", 'Ph I-Concepts &amp; Objectives'!J91)</f>
        <v>PD Victims advocates &amp; Solvista Health</v>
      </c>
      <c r="M260" s="92"/>
      <c r="N260" s="92"/>
      <c r="O260" s="92"/>
      <c r="P260" s="92"/>
      <c r="Q260" s="92"/>
      <c r="R260" s="92"/>
      <c r="S260" s="92"/>
      <c r="T260" s="92"/>
      <c r="U260" s="92"/>
      <c r="V260" s="92"/>
      <c r="W260" s="92"/>
      <c r="X260" s="92"/>
      <c r="Y260" s="92"/>
      <c r="Z260" s="92"/>
      <c r="AA260" s="92"/>
      <c r="AB260" s="95"/>
      <c r="AC260" s="180"/>
      <c r="AD260" s="180"/>
      <c r="AE260" s="180"/>
      <c r="AF260" s="180"/>
      <c r="AG260" s="180"/>
      <c r="AH260" s="180"/>
      <c r="AI260" s="180"/>
      <c r="AJ260" s="180"/>
      <c r="AK260" s="180"/>
      <c r="AL260" s="180"/>
      <c r="AM260" s="180"/>
      <c r="AN260" s="180"/>
      <c r="AO260" s="180"/>
      <c r="AP260" s="180"/>
      <c r="AQ260" s="180"/>
      <c r="AR260" s="180"/>
      <c r="AS260" s="180"/>
    </row>
    <row r="261" ht="14.25" customHeight="1">
      <c r="A261" s="180"/>
      <c r="B261" s="12"/>
      <c r="K261" s="96"/>
      <c r="L261" s="97"/>
      <c r="AB261" s="56"/>
      <c r="AC261" s="180"/>
      <c r="AD261" s="180"/>
      <c r="AE261" s="180"/>
      <c r="AF261" s="180"/>
      <c r="AG261" s="180"/>
      <c r="AH261" s="180"/>
      <c r="AI261" s="180"/>
      <c r="AJ261" s="180"/>
      <c r="AK261" s="180"/>
      <c r="AL261" s="180"/>
      <c r="AM261" s="180"/>
      <c r="AN261" s="180"/>
      <c r="AO261" s="180"/>
      <c r="AP261" s="180"/>
      <c r="AQ261" s="180"/>
      <c r="AR261" s="180"/>
      <c r="AS261" s="180"/>
    </row>
    <row r="262" ht="14.25" customHeight="1">
      <c r="A262" s="180"/>
      <c r="B262" s="12"/>
      <c r="K262" s="96"/>
      <c r="L262" s="97"/>
      <c r="AB262" s="56"/>
      <c r="AC262" s="180"/>
      <c r="AD262" s="180"/>
      <c r="AE262" s="180"/>
      <c r="AF262" s="180"/>
      <c r="AG262" s="180"/>
      <c r="AH262" s="180"/>
      <c r="AI262" s="180"/>
      <c r="AJ262" s="180"/>
      <c r="AK262" s="180"/>
      <c r="AL262" s="180"/>
      <c r="AM262" s="180"/>
      <c r="AN262" s="180"/>
      <c r="AO262" s="180"/>
      <c r="AP262" s="180"/>
      <c r="AQ262" s="180"/>
      <c r="AR262" s="180"/>
      <c r="AS262" s="180"/>
    </row>
    <row r="263" ht="14.25" customHeight="1">
      <c r="A263" s="180"/>
      <c r="B263" s="12"/>
      <c r="K263" s="96"/>
      <c r="L263" s="97"/>
      <c r="AB263" s="56"/>
      <c r="AC263" s="180"/>
      <c r="AD263" s="180"/>
      <c r="AE263" s="180"/>
      <c r="AF263" s="180"/>
      <c r="AG263" s="180"/>
      <c r="AH263" s="180"/>
      <c r="AI263" s="180"/>
      <c r="AJ263" s="180"/>
      <c r="AK263" s="180"/>
      <c r="AL263" s="180"/>
      <c r="AM263" s="180"/>
      <c r="AN263" s="180"/>
      <c r="AO263" s="180"/>
      <c r="AP263" s="180"/>
      <c r="AQ263" s="180"/>
      <c r="AR263" s="180"/>
      <c r="AS263" s="180"/>
    </row>
    <row r="264" ht="14.25" customHeight="1">
      <c r="A264" s="180"/>
      <c r="B264" s="12"/>
      <c r="K264" s="96"/>
      <c r="L264" s="97"/>
      <c r="AB264" s="56"/>
      <c r="AC264" s="180"/>
      <c r="AD264" s="180"/>
      <c r="AE264" s="180"/>
      <c r="AF264" s="180"/>
      <c r="AG264" s="180"/>
      <c r="AH264" s="180"/>
      <c r="AI264" s="180"/>
      <c r="AJ264" s="180"/>
      <c r="AK264" s="180"/>
      <c r="AL264" s="180"/>
      <c r="AM264" s="180"/>
      <c r="AN264" s="180"/>
      <c r="AO264" s="180"/>
      <c r="AP264" s="180"/>
      <c r="AQ264" s="180"/>
      <c r="AR264" s="180"/>
      <c r="AS264" s="180"/>
    </row>
    <row r="265" ht="14.25" customHeight="1">
      <c r="A265" s="180"/>
      <c r="B265" s="98"/>
      <c r="C265" s="99"/>
      <c r="D265" s="99"/>
      <c r="E265" s="99"/>
      <c r="F265" s="99"/>
      <c r="G265" s="99"/>
      <c r="H265" s="99"/>
      <c r="I265" s="99"/>
      <c r="J265" s="99"/>
      <c r="K265" s="100"/>
      <c r="L265" s="101"/>
      <c r="M265" s="99"/>
      <c r="N265" s="99"/>
      <c r="O265" s="99"/>
      <c r="P265" s="99"/>
      <c r="Q265" s="99"/>
      <c r="R265" s="99"/>
      <c r="S265" s="99"/>
      <c r="T265" s="99"/>
      <c r="U265" s="99"/>
      <c r="V265" s="99"/>
      <c r="W265" s="99"/>
      <c r="X265" s="99"/>
      <c r="Y265" s="99"/>
      <c r="Z265" s="99"/>
      <c r="AA265" s="99"/>
      <c r="AB265" s="102"/>
      <c r="AC265" s="180"/>
      <c r="AD265" s="180"/>
      <c r="AE265" s="180"/>
      <c r="AF265" s="180"/>
      <c r="AG265" s="180"/>
      <c r="AH265" s="180"/>
      <c r="AI265" s="180"/>
      <c r="AJ265" s="180"/>
      <c r="AK265" s="180"/>
      <c r="AL265" s="180"/>
      <c r="AM265" s="180"/>
      <c r="AN265" s="180"/>
      <c r="AO265" s="180"/>
      <c r="AP265" s="180"/>
      <c r="AQ265" s="180"/>
      <c r="AR265" s="180"/>
      <c r="AS265" s="180"/>
    </row>
    <row r="266" ht="14.25" customHeight="1">
      <c r="A266" s="180"/>
      <c r="B266" s="91" t="s">
        <v>545</v>
      </c>
      <c r="C266" s="92"/>
      <c r="D266" s="92"/>
      <c r="E266" s="92"/>
      <c r="F266" s="92"/>
      <c r="G266" s="92"/>
      <c r="H266" s="92"/>
      <c r="I266" s="92"/>
      <c r="J266" s="92"/>
      <c r="K266" s="93"/>
      <c r="L266" s="419" t="str">
        <f>IF('Ph I-Concepts &amp; Objectives'!J99=0, "", 'Ph I-Concepts &amp; Objectives'!J99)</f>
        <v>The HCC will support the needs of Emergency Management and Public Health as directed by both of those agencies. They will provide situational awareness to appropriate partners and monitor potential resource needs.</v>
      </c>
      <c r="M266" s="92"/>
      <c r="N266" s="92"/>
      <c r="O266" s="92"/>
      <c r="P266" s="92"/>
      <c r="Q266" s="92"/>
      <c r="R266" s="92"/>
      <c r="S266" s="92"/>
      <c r="T266" s="92"/>
      <c r="U266" s="92"/>
      <c r="V266" s="92"/>
      <c r="W266" s="92"/>
      <c r="X266" s="92"/>
      <c r="Y266" s="92"/>
      <c r="Z266" s="92"/>
      <c r="AA266" s="92"/>
      <c r="AB266" s="95"/>
      <c r="AC266" s="180"/>
      <c r="AD266" s="180"/>
      <c r="AE266" s="180"/>
      <c r="AF266" s="180"/>
      <c r="AG266" s="180"/>
      <c r="AH266" s="180"/>
      <c r="AI266" s="180"/>
      <c r="AJ266" s="180"/>
      <c r="AK266" s="180"/>
      <c r="AL266" s="180"/>
      <c r="AM266" s="180"/>
      <c r="AN266" s="180"/>
      <c r="AO266" s="180"/>
      <c r="AP266" s="180"/>
      <c r="AQ266" s="180"/>
      <c r="AR266" s="180"/>
      <c r="AS266" s="180"/>
    </row>
    <row r="267" ht="14.25" customHeight="1">
      <c r="A267" s="180"/>
      <c r="B267" s="12"/>
      <c r="K267" s="96"/>
      <c r="L267" s="97"/>
      <c r="AB267" s="56"/>
      <c r="AC267" s="180"/>
      <c r="AD267" s="180"/>
      <c r="AE267" s="180"/>
      <c r="AF267" s="180"/>
      <c r="AG267" s="180"/>
      <c r="AH267" s="180"/>
      <c r="AI267" s="180"/>
      <c r="AJ267" s="180"/>
      <c r="AK267" s="180"/>
      <c r="AL267" s="180"/>
      <c r="AM267" s="180"/>
      <c r="AN267" s="180"/>
      <c r="AO267" s="180"/>
      <c r="AP267" s="180"/>
      <c r="AQ267" s="180"/>
      <c r="AR267" s="180"/>
      <c r="AS267" s="180"/>
    </row>
    <row r="268" ht="14.25" customHeight="1">
      <c r="A268" s="180"/>
      <c r="B268" s="12"/>
      <c r="K268" s="96"/>
      <c r="L268" s="97"/>
      <c r="AB268" s="56"/>
      <c r="AC268" s="180"/>
      <c r="AD268" s="180"/>
      <c r="AE268" s="180"/>
      <c r="AF268" s="180"/>
      <c r="AG268" s="180"/>
      <c r="AH268" s="180"/>
      <c r="AI268" s="180"/>
      <c r="AJ268" s="180"/>
      <c r="AK268" s="180"/>
      <c r="AL268" s="180"/>
      <c r="AM268" s="180"/>
      <c r="AN268" s="180"/>
      <c r="AO268" s="180"/>
      <c r="AP268" s="180"/>
      <c r="AQ268" s="180"/>
      <c r="AR268" s="180"/>
      <c r="AS268" s="180"/>
    </row>
    <row r="269" ht="14.25" customHeight="1">
      <c r="A269" s="180"/>
      <c r="B269" s="12"/>
      <c r="K269" s="96"/>
      <c r="L269" s="97"/>
      <c r="AB269" s="56"/>
      <c r="AC269" s="180"/>
      <c r="AD269" s="180"/>
      <c r="AE269" s="180"/>
      <c r="AF269" s="180"/>
      <c r="AG269" s="180"/>
      <c r="AH269" s="180"/>
      <c r="AI269" s="180"/>
      <c r="AJ269" s="180"/>
      <c r="AK269" s="180"/>
      <c r="AL269" s="180"/>
      <c r="AM269" s="180"/>
      <c r="AN269" s="180"/>
      <c r="AO269" s="180"/>
      <c r="AP269" s="180"/>
      <c r="AQ269" s="180"/>
      <c r="AR269" s="180"/>
      <c r="AS269" s="180"/>
    </row>
    <row r="270" ht="14.25" customHeight="1">
      <c r="A270" s="180"/>
      <c r="B270" s="12"/>
      <c r="K270" s="96"/>
      <c r="L270" s="97"/>
      <c r="AB270" s="56"/>
      <c r="AC270" s="180"/>
      <c r="AD270" s="180"/>
      <c r="AE270" s="180"/>
      <c r="AF270" s="180"/>
      <c r="AG270" s="180"/>
      <c r="AH270" s="180"/>
      <c r="AI270" s="180"/>
      <c r="AJ270" s="180"/>
      <c r="AK270" s="180"/>
      <c r="AL270" s="180"/>
      <c r="AM270" s="180"/>
      <c r="AN270" s="180"/>
      <c r="AO270" s="180"/>
      <c r="AP270" s="180"/>
      <c r="AQ270" s="180"/>
      <c r="AR270" s="180"/>
      <c r="AS270" s="180"/>
    </row>
    <row r="271" ht="14.25" customHeight="1">
      <c r="A271" s="180"/>
      <c r="B271" s="98"/>
      <c r="C271" s="99"/>
      <c r="D271" s="99"/>
      <c r="E271" s="99"/>
      <c r="F271" s="99"/>
      <c r="G271" s="99"/>
      <c r="H271" s="99"/>
      <c r="I271" s="99"/>
      <c r="J271" s="99"/>
      <c r="K271" s="100"/>
      <c r="L271" s="101"/>
      <c r="M271" s="99"/>
      <c r="N271" s="99"/>
      <c r="O271" s="99"/>
      <c r="P271" s="99"/>
      <c r="Q271" s="99"/>
      <c r="R271" s="99"/>
      <c r="S271" s="99"/>
      <c r="T271" s="99"/>
      <c r="U271" s="99"/>
      <c r="V271" s="99"/>
      <c r="W271" s="99"/>
      <c r="X271" s="99"/>
      <c r="Y271" s="99"/>
      <c r="Z271" s="99"/>
      <c r="AA271" s="99"/>
      <c r="AB271" s="102"/>
      <c r="AC271" s="180"/>
      <c r="AD271" s="180"/>
      <c r="AE271" s="180"/>
      <c r="AF271" s="180"/>
      <c r="AG271" s="180"/>
      <c r="AH271" s="180"/>
      <c r="AI271" s="180"/>
      <c r="AJ271" s="180"/>
      <c r="AK271" s="180"/>
      <c r="AL271" s="180"/>
      <c r="AM271" s="180"/>
      <c r="AN271" s="180"/>
      <c r="AO271" s="180"/>
      <c r="AP271" s="180"/>
      <c r="AQ271" s="180"/>
      <c r="AR271" s="180"/>
      <c r="AS271" s="180"/>
    </row>
    <row r="272" ht="14.25" customHeight="1">
      <c r="A272" s="180"/>
      <c r="B272" s="91" t="s">
        <v>546</v>
      </c>
      <c r="C272" s="92"/>
      <c r="D272" s="92"/>
      <c r="E272" s="92"/>
      <c r="F272" s="92"/>
      <c r="G272" s="92"/>
      <c r="H272" s="92"/>
      <c r="I272" s="92"/>
      <c r="J272" s="92"/>
      <c r="K272" s="93"/>
      <c r="L272" s="419" t="str">
        <f>IF('Ph I-Concepts &amp; Objectives'!J107=0, "", 'Ph I-Concepts &amp; Objectives'!J107)</f>
        <v>Yes</v>
      </c>
      <c r="M272" s="92"/>
      <c r="N272" s="92"/>
      <c r="O272" s="92"/>
      <c r="P272" s="92"/>
      <c r="Q272" s="92"/>
      <c r="R272" s="92"/>
      <c r="S272" s="92"/>
      <c r="T272" s="92"/>
      <c r="U272" s="92"/>
      <c r="V272" s="92"/>
      <c r="W272" s="92"/>
      <c r="X272" s="92"/>
      <c r="Y272" s="92"/>
      <c r="Z272" s="92"/>
      <c r="AA272" s="92"/>
      <c r="AB272" s="95"/>
      <c r="AC272" s="180"/>
      <c r="AD272" s="180"/>
      <c r="AE272" s="180"/>
      <c r="AF272" s="180"/>
      <c r="AG272" s="180"/>
      <c r="AH272" s="180"/>
      <c r="AI272" s="180"/>
      <c r="AJ272" s="180"/>
      <c r="AK272" s="180"/>
      <c r="AL272" s="180"/>
      <c r="AM272" s="180"/>
      <c r="AN272" s="180"/>
      <c r="AO272" s="180"/>
      <c r="AP272" s="180"/>
      <c r="AQ272" s="180"/>
      <c r="AR272" s="180"/>
      <c r="AS272" s="180"/>
    </row>
    <row r="273" ht="14.25" customHeight="1">
      <c r="A273" s="180"/>
      <c r="B273" s="12"/>
      <c r="K273" s="96"/>
      <c r="L273" s="97"/>
      <c r="AB273" s="56"/>
      <c r="AC273" s="180"/>
      <c r="AD273" s="180"/>
      <c r="AE273" s="180"/>
      <c r="AF273" s="180"/>
      <c r="AG273" s="180"/>
      <c r="AH273" s="180"/>
      <c r="AI273" s="180"/>
      <c r="AJ273" s="180"/>
      <c r="AK273" s="180"/>
      <c r="AL273" s="180"/>
      <c r="AM273" s="180"/>
      <c r="AN273" s="180"/>
      <c r="AO273" s="180"/>
      <c r="AP273" s="180"/>
      <c r="AQ273" s="180"/>
      <c r="AR273" s="180"/>
      <c r="AS273" s="180"/>
    </row>
    <row r="274" ht="14.25" customHeight="1">
      <c r="A274" s="180"/>
      <c r="B274" s="12"/>
      <c r="K274" s="96"/>
      <c r="L274" s="97"/>
      <c r="AB274" s="56"/>
      <c r="AC274" s="180"/>
      <c r="AD274" s="180"/>
      <c r="AE274" s="180"/>
      <c r="AF274" s="180"/>
      <c r="AG274" s="180"/>
      <c r="AH274" s="180"/>
      <c r="AI274" s="180"/>
      <c r="AJ274" s="180"/>
      <c r="AK274" s="180"/>
      <c r="AL274" s="180"/>
      <c r="AM274" s="180"/>
      <c r="AN274" s="180"/>
      <c r="AO274" s="180"/>
      <c r="AP274" s="180"/>
      <c r="AQ274" s="180"/>
      <c r="AR274" s="180"/>
      <c r="AS274" s="180"/>
    </row>
    <row r="275" ht="14.25" customHeight="1">
      <c r="A275" s="180"/>
      <c r="B275" s="12"/>
      <c r="K275" s="96"/>
      <c r="L275" s="97"/>
      <c r="AB275" s="56"/>
      <c r="AC275" s="180"/>
      <c r="AD275" s="180"/>
      <c r="AE275" s="180"/>
      <c r="AF275" s="180"/>
      <c r="AG275" s="180"/>
      <c r="AH275" s="180"/>
      <c r="AI275" s="180"/>
      <c r="AJ275" s="180"/>
      <c r="AK275" s="180"/>
      <c r="AL275" s="180"/>
      <c r="AM275" s="180"/>
      <c r="AN275" s="180"/>
      <c r="AO275" s="180"/>
      <c r="AP275" s="180"/>
      <c r="AQ275" s="180"/>
      <c r="AR275" s="180"/>
      <c r="AS275" s="180"/>
    </row>
    <row r="276" ht="14.25" customHeight="1">
      <c r="A276" s="180"/>
      <c r="B276" s="12"/>
      <c r="K276" s="96"/>
      <c r="L276" s="97"/>
      <c r="AB276" s="56"/>
      <c r="AC276" s="180"/>
      <c r="AD276" s="180"/>
      <c r="AE276" s="180"/>
      <c r="AF276" s="180"/>
      <c r="AG276" s="180"/>
      <c r="AH276" s="180"/>
      <c r="AI276" s="180"/>
      <c r="AJ276" s="180"/>
      <c r="AK276" s="180"/>
      <c r="AL276" s="180"/>
      <c r="AM276" s="180"/>
      <c r="AN276" s="180"/>
      <c r="AO276" s="180"/>
      <c r="AP276" s="180"/>
      <c r="AQ276" s="180"/>
      <c r="AR276" s="180"/>
      <c r="AS276" s="180"/>
    </row>
    <row r="277" ht="14.25" customHeight="1">
      <c r="A277" s="180"/>
      <c r="B277" s="98"/>
      <c r="C277" s="99"/>
      <c r="D277" s="99"/>
      <c r="E277" s="99"/>
      <c r="F277" s="99"/>
      <c r="G277" s="99"/>
      <c r="H277" s="99"/>
      <c r="I277" s="99"/>
      <c r="J277" s="99"/>
      <c r="K277" s="100"/>
      <c r="L277" s="101"/>
      <c r="M277" s="99"/>
      <c r="N277" s="99"/>
      <c r="O277" s="99"/>
      <c r="P277" s="99"/>
      <c r="Q277" s="99"/>
      <c r="R277" s="99"/>
      <c r="S277" s="99"/>
      <c r="T277" s="99"/>
      <c r="U277" s="99"/>
      <c r="V277" s="99"/>
      <c r="W277" s="99"/>
      <c r="X277" s="99"/>
      <c r="Y277" s="99"/>
      <c r="Z277" s="99"/>
      <c r="AA277" s="99"/>
      <c r="AB277" s="102"/>
      <c r="AC277" s="180"/>
      <c r="AD277" s="180"/>
      <c r="AE277" s="180"/>
      <c r="AF277" s="180"/>
      <c r="AG277" s="180"/>
      <c r="AH277" s="180"/>
      <c r="AI277" s="180"/>
      <c r="AJ277" s="180"/>
      <c r="AK277" s="180"/>
      <c r="AL277" s="180"/>
      <c r="AM277" s="180"/>
      <c r="AN277" s="180"/>
      <c r="AO277" s="180"/>
      <c r="AP277" s="180"/>
      <c r="AQ277" s="180"/>
      <c r="AR277" s="180"/>
      <c r="AS277" s="180"/>
    </row>
    <row r="278" ht="14.25" customHeight="1">
      <c r="A278" s="180"/>
      <c r="B278" s="91" t="s">
        <v>547</v>
      </c>
      <c r="C278" s="92"/>
      <c r="D278" s="92"/>
      <c r="E278" s="92"/>
      <c r="F278" s="92"/>
      <c r="G278" s="92"/>
      <c r="H278" s="92"/>
      <c r="I278" s="92"/>
      <c r="J278" s="92"/>
      <c r="K278" s="93"/>
      <c r="L278" s="419" t="str">
        <f>IF('Ph I-Concepts &amp; Objectives'!J117=0, "", 'Ph I-Concepts &amp; Objectives'!J117)</f>
        <v>Incident monitoring. Support OEM response through administrative needs as requested.</v>
      </c>
      <c r="M278" s="92"/>
      <c r="N278" s="92"/>
      <c r="O278" s="92"/>
      <c r="P278" s="92"/>
      <c r="Q278" s="92"/>
      <c r="R278" s="92"/>
      <c r="S278" s="92"/>
      <c r="T278" s="92"/>
      <c r="U278" s="92"/>
      <c r="V278" s="92"/>
      <c r="W278" s="92"/>
      <c r="X278" s="92"/>
      <c r="Y278" s="92"/>
      <c r="Z278" s="92"/>
      <c r="AA278" s="92"/>
      <c r="AB278" s="95"/>
      <c r="AC278" s="180"/>
      <c r="AD278" s="180"/>
      <c r="AE278" s="180"/>
      <c r="AF278" s="180"/>
      <c r="AG278" s="180"/>
      <c r="AH278" s="180"/>
      <c r="AI278" s="180"/>
      <c r="AJ278" s="180"/>
      <c r="AK278" s="180"/>
      <c r="AL278" s="180"/>
      <c r="AM278" s="180"/>
      <c r="AN278" s="180"/>
      <c r="AO278" s="180"/>
      <c r="AP278" s="180"/>
      <c r="AQ278" s="180"/>
      <c r="AR278" s="180"/>
      <c r="AS278" s="180"/>
    </row>
    <row r="279" ht="14.25" customHeight="1">
      <c r="A279" s="180"/>
      <c r="B279" s="12"/>
      <c r="K279" s="96"/>
      <c r="L279" s="97"/>
      <c r="AB279" s="56"/>
      <c r="AC279" s="180"/>
      <c r="AD279" s="180"/>
      <c r="AE279" s="180"/>
      <c r="AF279" s="180"/>
      <c r="AG279" s="180"/>
      <c r="AH279" s="180"/>
      <c r="AI279" s="180"/>
      <c r="AJ279" s="180"/>
      <c r="AK279" s="180"/>
      <c r="AL279" s="180"/>
      <c r="AM279" s="180"/>
      <c r="AN279" s="180"/>
      <c r="AO279" s="180"/>
      <c r="AP279" s="180"/>
      <c r="AQ279" s="180"/>
      <c r="AR279" s="180"/>
      <c r="AS279" s="180"/>
    </row>
    <row r="280" ht="14.25" customHeight="1">
      <c r="A280" s="180"/>
      <c r="B280" s="12"/>
      <c r="K280" s="96"/>
      <c r="L280" s="97"/>
      <c r="AB280" s="56"/>
      <c r="AC280" s="180"/>
      <c r="AD280" s="180"/>
      <c r="AE280" s="180"/>
      <c r="AF280" s="180"/>
      <c r="AG280" s="180"/>
      <c r="AH280" s="180"/>
      <c r="AI280" s="180"/>
      <c r="AJ280" s="180"/>
      <c r="AK280" s="180"/>
      <c r="AL280" s="180"/>
      <c r="AM280" s="180"/>
      <c r="AN280" s="180"/>
      <c r="AO280" s="180"/>
      <c r="AP280" s="180"/>
      <c r="AQ280" s="180"/>
      <c r="AR280" s="180"/>
      <c r="AS280" s="180"/>
    </row>
    <row r="281" ht="14.25" customHeight="1">
      <c r="A281" s="180"/>
      <c r="B281" s="12"/>
      <c r="K281" s="96"/>
      <c r="L281" s="97"/>
      <c r="AB281" s="56"/>
      <c r="AC281" s="180"/>
      <c r="AD281" s="180"/>
      <c r="AE281" s="180"/>
      <c r="AF281" s="180"/>
      <c r="AG281" s="180"/>
      <c r="AH281" s="180"/>
      <c r="AI281" s="180"/>
      <c r="AJ281" s="180"/>
      <c r="AK281" s="180"/>
      <c r="AL281" s="180"/>
      <c r="AM281" s="180"/>
      <c r="AN281" s="180"/>
      <c r="AO281" s="180"/>
      <c r="AP281" s="180"/>
      <c r="AQ281" s="180"/>
      <c r="AR281" s="180"/>
      <c r="AS281" s="180"/>
    </row>
    <row r="282" ht="14.25" customHeight="1">
      <c r="A282" s="180"/>
      <c r="B282" s="12"/>
      <c r="K282" s="96"/>
      <c r="L282" s="97"/>
      <c r="AB282" s="56"/>
      <c r="AC282" s="180"/>
      <c r="AD282" s="180"/>
      <c r="AE282" s="180"/>
      <c r="AF282" s="180"/>
      <c r="AG282" s="180"/>
      <c r="AH282" s="180"/>
      <c r="AI282" s="180"/>
      <c r="AJ282" s="180"/>
      <c r="AK282" s="180"/>
      <c r="AL282" s="180"/>
      <c r="AM282" s="180"/>
      <c r="AN282" s="180"/>
      <c r="AO282" s="180"/>
      <c r="AP282" s="180"/>
      <c r="AQ282" s="180"/>
      <c r="AR282" s="180"/>
      <c r="AS282" s="180"/>
    </row>
    <row r="283" ht="14.25" customHeight="1">
      <c r="A283" s="180"/>
      <c r="B283" s="98"/>
      <c r="C283" s="99"/>
      <c r="D283" s="99"/>
      <c r="E283" s="99"/>
      <c r="F283" s="99"/>
      <c r="G283" s="99"/>
      <c r="H283" s="99"/>
      <c r="I283" s="99"/>
      <c r="J283" s="99"/>
      <c r="K283" s="100"/>
      <c r="L283" s="101"/>
      <c r="M283" s="99"/>
      <c r="N283" s="99"/>
      <c r="O283" s="99"/>
      <c r="P283" s="99"/>
      <c r="Q283" s="99"/>
      <c r="R283" s="99"/>
      <c r="S283" s="99"/>
      <c r="T283" s="99"/>
      <c r="U283" s="99"/>
      <c r="V283" s="99"/>
      <c r="W283" s="99"/>
      <c r="X283" s="99"/>
      <c r="Y283" s="99"/>
      <c r="Z283" s="99"/>
      <c r="AA283" s="99"/>
      <c r="AB283" s="102"/>
      <c r="AC283" s="180"/>
      <c r="AD283" s="180"/>
      <c r="AE283" s="180"/>
      <c r="AF283" s="180"/>
      <c r="AG283" s="180"/>
      <c r="AH283" s="180"/>
      <c r="AI283" s="180"/>
      <c r="AJ283" s="180"/>
      <c r="AK283" s="180"/>
      <c r="AL283" s="180"/>
      <c r="AM283" s="180"/>
      <c r="AN283" s="180"/>
      <c r="AO283" s="180"/>
      <c r="AP283" s="180"/>
      <c r="AQ283" s="180"/>
      <c r="AR283" s="180"/>
      <c r="AS283" s="180"/>
    </row>
    <row r="284" ht="14.25" customHeight="1">
      <c r="A284" s="180"/>
      <c r="B284" s="91" t="s">
        <v>548</v>
      </c>
      <c r="C284" s="92"/>
      <c r="D284" s="92"/>
      <c r="E284" s="92"/>
      <c r="F284" s="92"/>
      <c r="G284" s="92"/>
      <c r="H284" s="92"/>
      <c r="I284" s="92"/>
      <c r="J284" s="92"/>
      <c r="K284" s="93"/>
      <c r="L284" s="419" t="str">
        <f>IF('Ph I-Concepts &amp; Objectives'!J125=0, "", 'Ph I-Concepts &amp; Objectives'!J125)</f>
        <v>Behavioral Health</v>
      </c>
      <c r="M284" s="92"/>
      <c r="N284" s="92"/>
      <c r="O284" s="92"/>
      <c r="P284" s="92"/>
      <c r="Q284" s="92"/>
      <c r="R284" s="92"/>
      <c r="S284" s="92"/>
      <c r="T284" s="92"/>
      <c r="U284" s="92"/>
      <c r="V284" s="92"/>
      <c r="W284" s="92"/>
      <c r="X284" s="92"/>
      <c r="Y284" s="92"/>
      <c r="Z284" s="92"/>
      <c r="AA284" s="92"/>
      <c r="AB284" s="95"/>
      <c r="AC284" s="180"/>
      <c r="AD284" s="180"/>
      <c r="AE284" s="180"/>
      <c r="AF284" s="180"/>
      <c r="AG284" s="180"/>
      <c r="AH284" s="180"/>
      <c r="AI284" s="180"/>
      <c r="AJ284" s="180"/>
      <c r="AK284" s="180"/>
      <c r="AL284" s="180"/>
      <c r="AM284" s="180"/>
      <c r="AN284" s="180"/>
      <c r="AO284" s="180"/>
      <c r="AP284" s="180"/>
      <c r="AQ284" s="180"/>
      <c r="AR284" s="180"/>
      <c r="AS284" s="180"/>
    </row>
    <row r="285" ht="14.25" customHeight="1">
      <c r="A285" s="180"/>
      <c r="B285" s="12"/>
      <c r="K285" s="96"/>
      <c r="L285" s="97"/>
      <c r="AB285" s="56"/>
      <c r="AC285" s="180"/>
      <c r="AD285" s="180"/>
      <c r="AE285" s="180"/>
      <c r="AF285" s="180"/>
      <c r="AG285" s="180"/>
      <c r="AH285" s="180"/>
      <c r="AI285" s="180"/>
      <c r="AJ285" s="180"/>
      <c r="AK285" s="180"/>
      <c r="AL285" s="180"/>
      <c r="AM285" s="180"/>
      <c r="AN285" s="180"/>
      <c r="AO285" s="180"/>
      <c r="AP285" s="180"/>
      <c r="AQ285" s="180"/>
      <c r="AR285" s="180"/>
      <c r="AS285" s="180"/>
    </row>
    <row r="286" ht="14.25" customHeight="1">
      <c r="A286" s="180"/>
      <c r="B286" s="12"/>
      <c r="K286" s="96"/>
      <c r="L286" s="97"/>
      <c r="AB286" s="56"/>
      <c r="AC286" s="180"/>
      <c r="AD286" s="180"/>
      <c r="AE286" s="180"/>
      <c r="AF286" s="180"/>
      <c r="AG286" s="180"/>
      <c r="AH286" s="180"/>
      <c r="AI286" s="180"/>
      <c r="AJ286" s="180"/>
      <c r="AK286" s="180"/>
      <c r="AL286" s="180"/>
      <c r="AM286" s="180"/>
      <c r="AN286" s="180"/>
      <c r="AO286" s="180"/>
      <c r="AP286" s="180"/>
      <c r="AQ286" s="180"/>
      <c r="AR286" s="180"/>
      <c r="AS286" s="180"/>
    </row>
    <row r="287" ht="14.25" customHeight="1">
      <c r="A287" s="180"/>
      <c r="B287" s="12"/>
      <c r="K287" s="96"/>
      <c r="L287" s="97"/>
      <c r="AB287" s="56"/>
      <c r="AC287" s="180"/>
      <c r="AD287" s="180"/>
      <c r="AE287" s="180"/>
      <c r="AF287" s="180"/>
      <c r="AG287" s="180"/>
      <c r="AH287" s="180"/>
      <c r="AI287" s="180"/>
      <c r="AJ287" s="180"/>
      <c r="AK287" s="180"/>
      <c r="AL287" s="180"/>
      <c r="AM287" s="180"/>
      <c r="AN287" s="180"/>
      <c r="AO287" s="180"/>
      <c r="AP287" s="180"/>
      <c r="AQ287" s="180"/>
      <c r="AR287" s="180"/>
      <c r="AS287" s="180"/>
    </row>
    <row r="288" ht="14.25" customHeight="1">
      <c r="A288" s="180"/>
      <c r="B288" s="12"/>
      <c r="K288" s="96"/>
      <c r="L288" s="97"/>
      <c r="AB288" s="56"/>
      <c r="AC288" s="180"/>
      <c r="AD288" s="180"/>
      <c r="AE288" s="180"/>
      <c r="AF288" s="180"/>
      <c r="AG288" s="180"/>
      <c r="AH288" s="180"/>
      <c r="AI288" s="180"/>
      <c r="AJ288" s="180"/>
      <c r="AK288" s="180"/>
      <c r="AL288" s="180"/>
      <c r="AM288" s="180"/>
      <c r="AN288" s="180"/>
      <c r="AO288" s="180"/>
      <c r="AP288" s="180"/>
      <c r="AQ288" s="180"/>
      <c r="AR288" s="180"/>
      <c r="AS288" s="180"/>
    </row>
    <row r="289" ht="14.25" customHeight="1">
      <c r="A289" s="180"/>
      <c r="B289" s="98"/>
      <c r="C289" s="99"/>
      <c r="D289" s="99"/>
      <c r="E289" s="99"/>
      <c r="F289" s="99"/>
      <c r="G289" s="99"/>
      <c r="H289" s="99"/>
      <c r="I289" s="99"/>
      <c r="J289" s="99"/>
      <c r="K289" s="100"/>
      <c r="L289" s="101"/>
      <c r="M289" s="99"/>
      <c r="N289" s="99"/>
      <c r="O289" s="99"/>
      <c r="P289" s="99"/>
      <c r="Q289" s="99"/>
      <c r="R289" s="99"/>
      <c r="S289" s="99"/>
      <c r="T289" s="99"/>
      <c r="U289" s="99"/>
      <c r="V289" s="99"/>
      <c r="W289" s="99"/>
      <c r="X289" s="99"/>
      <c r="Y289" s="99"/>
      <c r="Z289" s="99"/>
      <c r="AA289" s="99"/>
      <c r="AB289" s="102"/>
      <c r="AC289" s="180"/>
      <c r="AD289" s="180"/>
      <c r="AE289" s="180"/>
      <c r="AF289" s="180"/>
      <c r="AG289" s="180"/>
      <c r="AH289" s="180"/>
      <c r="AI289" s="180"/>
      <c r="AJ289" s="180"/>
      <c r="AK289" s="180"/>
      <c r="AL289" s="180"/>
      <c r="AM289" s="180"/>
      <c r="AN289" s="180"/>
      <c r="AO289" s="180"/>
      <c r="AP289" s="180"/>
      <c r="AQ289" s="180"/>
      <c r="AR289" s="180"/>
      <c r="AS289" s="180"/>
    </row>
    <row r="290" ht="14.25" customHeight="1">
      <c r="A290" s="180"/>
      <c r="B290" s="91" t="s">
        <v>549</v>
      </c>
      <c r="C290" s="92"/>
      <c r="D290" s="92"/>
      <c r="E290" s="92"/>
      <c r="F290" s="92"/>
      <c r="G290" s="92"/>
      <c r="H290" s="92"/>
      <c r="I290" s="92"/>
      <c r="J290" s="92"/>
      <c r="K290" s="93"/>
      <c r="L290" s="302" t="str">
        <f>IF('Ph I-Concepts &amp; Objectives'!J137=0, "", 'Ph I-Concepts &amp; Objectives'!J137)</f>
        <v>OEM will monitor requests for resources, provide situational awareness to local, regional, and state partners as needed, and work across county lines with responding county EMs to support the multi-juridictional response.</v>
      </c>
      <c r="M290" s="92"/>
      <c r="N290" s="92"/>
      <c r="O290" s="92"/>
      <c r="P290" s="92"/>
      <c r="Q290" s="92"/>
      <c r="R290" s="92"/>
      <c r="S290" s="92"/>
      <c r="T290" s="92"/>
      <c r="U290" s="92"/>
      <c r="V290" s="92"/>
      <c r="W290" s="92"/>
      <c r="X290" s="92"/>
      <c r="Y290" s="92"/>
      <c r="Z290" s="92"/>
      <c r="AA290" s="92"/>
      <c r="AB290" s="95"/>
      <c r="AC290" s="180"/>
      <c r="AD290" s="180"/>
      <c r="AE290" s="180"/>
      <c r="AF290" s="180"/>
      <c r="AG290" s="180"/>
      <c r="AH290" s="180"/>
      <c r="AI290" s="180"/>
      <c r="AJ290" s="180"/>
      <c r="AK290" s="180"/>
      <c r="AL290" s="180"/>
      <c r="AM290" s="180"/>
      <c r="AN290" s="180"/>
      <c r="AO290" s="180"/>
      <c r="AP290" s="180"/>
      <c r="AQ290" s="180"/>
      <c r="AR290" s="180"/>
      <c r="AS290" s="180"/>
    </row>
    <row r="291" ht="14.25" customHeight="1">
      <c r="A291" s="180"/>
      <c r="B291" s="12"/>
      <c r="K291" s="96"/>
      <c r="L291" s="97"/>
      <c r="AB291" s="56"/>
      <c r="AC291" s="180"/>
      <c r="AD291" s="180"/>
      <c r="AE291" s="180"/>
      <c r="AF291" s="180"/>
      <c r="AG291" s="180"/>
      <c r="AH291" s="180"/>
      <c r="AI291" s="180"/>
      <c r="AJ291" s="180"/>
      <c r="AK291" s="180"/>
      <c r="AL291" s="180"/>
      <c r="AM291" s="180"/>
      <c r="AN291" s="180"/>
      <c r="AO291" s="180"/>
      <c r="AP291" s="180"/>
      <c r="AQ291" s="180"/>
      <c r="AR291" s="180"/>
      <c r="AS291" s="180"/>
    </row>
    <row r="292" ht="14.25" customHeight="1">
      <c r="A292" s="180"/>
      <c r="B292" s="12"/>
      <c r="K292" s="96"/>
      <c r="L292" s="97"/>
      <c r="AB292" s="56"/>
      <c r="AC292" s="180"/>
      <c r="AD292" s="180"/>
      <c r="AE292" s="180"/>
      <c r="AF292" s="180"/>
      <c r="AG292" s="180"/>
      <c r="AH292" s="180"/>
      <c r="AI292" s="180"/>
      <c r="AJ292" s="180"/>
      <c r="AK292" s="180"/>
      <c r="AL292" s="180"/>
      <c r="AM292" s="180"/>
      <c r="AN292" s="180"/>
      <c r="AO292" s="180"/>
      <c r="AP292" s="180"/>
      <c r="AQ292" s="180"/>
      <c r="AR292" s="180"/>
      <c r="AS292" s="180"/>
    </row>
    <row r="293" ht="14.25" customHeight="1">
      <c r="A293" s="180"/>
      <c r="B293" s="12"/>
      <c r="K293" s="96"/>
      <c r="L293" s="97"/>
      <c r="AB293" s="56"/>
      <c r="AC293" s="180"/>
      <c r="AD293" s="180"/>
      <c r="AE293" s="180"/>
      <c r="AF293" s="180"/>
      <c r="AG293" s="180"/>
      <c r="AH293" s="180"/>
      <c r="AI293" s="180"/>
      <c r="AJ293" s="180"/>
      <c r="AK293" s="180"/>
      <c r="AL293" s="180"/>
      <c r="AM293" s="180"/>
      <c r="AN293" s="180"/>
      <c r="AO293" s="180"/>
      <c r="AP293" s="180"/>
      <c r="AQ293" s="180"/>
      <c r="AR293" s="180"/>
      <c r="AS293" s="180"/>
    </row>
    <row r="294" ht="14.25" customHeight="1">
      <c r="A294" s="180"/>
      <c r="B294" s="12"/>
      <c r="K294" s="96"/>
      <c r="L294" s="97"/>
      <c r="AB294" s="56"/>
      <c r="AC294" s="180"/>
      <c r="AD294" s="180"/>
      <c r="AE294" s="180"/>
      <c r="AF294" s="180"/>
      <c r="AG294" s="180"/>
      <c r="AH294" s="180"/>
      <c r="AI294" s="180"/>
      <c r="AJ294" s="180"/>
      <c r="AK294" s="180"/>
      <c r="AL294" s="180"/>
      <c r="AM294" s="180"/>
      <c r="AN294" s="180"/>
      <c r="AO294" s="180"/>
      <c r="AP294" s="180"/>
      <c r="AQ294" s="180"/>
      <c r="AR294" s="180"/>
      <c r="AS294" s="180"/>
    </row>
    <row r="295" ht="14.25" customHeight="1">
      <c r="A295" s="180"/>
      <c r="B295" s="98"/>
      <c r="C295" s="99"/>
      <c r="D295" s="99"/>
      <c r="E295" s="99"/>
      <c r="F295" s="99"/>
      <c r="G295" s="99"/>
      <c r="H295" s="99"/>
      <c r="I295" s="99"/>
      <c r="J295" s="99"/>
      <c r="K295" s="100"/>
      <c r="L295" s="101"/>
      <c r="M295" s="99"/>
      <c r="N295" s="99"/>
      <c r="O295" s="99"/>
      <c r="P295" s="99"/>
      <c r="Q295" s="99"/>
      <c r="R295" s="99"/>
      <c r="S295" s="99"/>
      <c r="T295" s="99"/>
      <c r="U295" s="99"/>
      <c r="V295" s="99"/>
      <c r="W295" s="99"/>
      <c r="X295" s="99"/>
      <c r="Y295" s="99"/>
      <c r="Z295" s="99"/>
      <c r="AA295" s="99"/>
      <c r="AB295" s="102"/>
      <c r="AC295" s="180"/>
      <c r="AD295" s="180"/>
      <c r="AE295" s="180"/>
      <c r="AF295" s="180"/>
      <c r="AG295" s="180"/>
      <c r="AH295" s="180"/>
      <c r="AI295" s="180"/>
      <c r="AJ295" s="180"/>
      <c r="AK295" s="180"/>
      <c r="AL295" s="180"/>
      <c r="AM295" s="180"/>
      <c r="AN295" s="180"/>
      <c r="AO295" s="180"/>
      <c r="AP295" s="180"/>
      <c r="AQ295" s="180"/>
      <c r="AR295" s="180"/>
      <c r="AS295" s="180"/>
    </row>
    <row r="296" ht="14.25" customHeight="1">
      <c r="A296" s="180"/>
      <c r="B296" s="91" t="s">
        <v>550</v>
      </c>
      <c r="C296" s="92"/>
      <c r="D296" s="92"/>
      <c r="E296" s="92"/>
      <c r="F296" s="92"/>
      <c r="G296" s="92"/>
      <c r="H296" s="92"/>
      <c r="I296" s="92"/>
      <c r="J296" s="92"/>
      <c r="K296" s="93"/>
      <c r="L296" s="302" t="str">
        <f>IF('Ph I-Concepts &amp; Objectives'!J145=0, "", 'Ph I-Concepts &amp; Objectives'!J145)</f>
        <v>Solvista Health</v>
      </c>
      <c r="M296" s="92"/>
      <c r="N296" s="92"/>
      <c r="O296" s="92"/>
      <c r="P296" s="92"/>
      <c r="Q296" s="92"/>
      <c r="R296" s="92"/>
      <c r="S296" s="92"/>
      <c r="T296" s="92"/>
      <c r="U296" s="92"/>
      <c r="V296" s="92"/>
      <c r="W296" s="92"/>
      <c r="X296" s="92"/>
      <c r="Y296" s="92"/>
      <c r="Z296" s="92"/>
      <c r="AA296" s="92"/>
      <c r="AB296" s="95"/>
      <c r="AC296" s="180"/>
      <c r="AD296" s="180"/>
      <c r="AE296" s="180"/>
      <c r="AF296" s="180"/>
      <c r="AG296" s="180"/>
      <c r="AH296" s="180"/>
      <c r="AI296" s="180"/>
      <c r="AJ296" s="180"/>
      <c r="AK296" s="180"/>
      <c r="AL296" s="180"/>
      <c r="AM296" s="180"/>
      <c r="AN296" s="180"/>
      <c r="AO296" s="180"/>
      <c r="AP296" s="180"/>
      <c r="AQ296" s="180"/>
      <c r="AR296" s="180"/>
      <c r="AS296" s="180"/>
    </row>
    <row r="297" ht="14.25" customHeight="1">
      <c r="A297" s="180"/>
      <c r="B297" s="12"/>
      <c r="K297" s="96"/>
      <c r="L297" s="97"/>
      <c r="AB297" s="56"/>
      <c r="AC297" s="180"/>
      <c r="AD297" s="180"/>
      <c r="AE297" s="180"/>
      <c r="AF297" s="180"/>
      <c r="AG297" s="180"/>
      <c r="AH297" s="180"/>
      <c r="AI297" s="180"/>
      <c r="AJ297" s="180"/>
      <c r="AK297" s="180"/>
      <c r="AL297" s="180"/>
      <c r="AM297" s="180"/>
      <c r="AN297" s="180"/>
      <c r="AO297" s="180"/>
      <c r="AP297" s="180"/>
      <c r="AQ297" s="180"/>
      <c r="AR297" s="180"/>
      <c r="AS297" s="180"/>
    </row>
    <row r="298" ht="14.25" customHeight="1">
      <c r="A298" s="180"/>
      <c r="B298" s="12"/>
      <c r="K298" s="96"/>
      <c r="L298" s="97"/>
      <c r="AB298" s="56"/>
      <c r="AC298" s="180"/>
      <c r="AD298" s="180"/>
      <c r="AE298" s="180"/>
      <c r="AF298" s="180"/>
      <c r="AG298" s="180"/>
      <c r="AH298" s="180"/>
      <c r="AI298" s="180"/>
      <c r="AJ298" s="180"/>
      <c r="AK298" s="180"/>
      <c r="AL298" s="180"/>
      <c r="AM298" s="180"/>
      <c r="AN298" s="180"/>
      <c r="AO298" s="180"/>
      <c r="AP298" s="180"/>
      <c r="AQ298" s="180"/>
      <c r="AR298" s="180"/>
      <c r="AS298" s="180"/>
    </row>
    <row r="299" ht="14.25" customHeight="1">
      <c r="A299" s="180"/>
      <c r="B299" s="12"/>
      <c r="K299" s="96"/>
      <c r="L299" s="97"/>
      <c r="AB299" s="56"/>
      <c r="AC299" s="180"/>
      <c r="AD299" s="180"/>
      <c r="AE299" s="180"/>
      <c r="AF299" s="180"/>
      <c r="AG299" s="180"/>
      <c r="AH299" s="180"/>
      <c r="AI299" s="180"/>
      <c r="AJ299" s="180"/>
      <c r="AK299" s="180"/>
      <c r="AL299" s="180"/>
      <c r="AM299" s="180"/>
      <c r="AN299" s="180"/>
      <c r="AO299" s="180"/>
      <c r="AP299" s="180"/>
      <c r="AQ299" s="180"/>
      <c r="AR299" s="180"/>
      <c r="AS299" s="180"/>
    </row>
    <row r="300" ht="14.25" customHeight="1">
      <c r="A300" s="180"/>
      <c r="B300" s="12"/>
      <c r="K300" s="96"/>
      <c r="L300" s="97"/>
      <c r="AB300" s="56"/>
      <c r="AC300" s="180"/>
      <c r="AD300" s="180"/>
      <c r="AE300" s="180"/>
      <c r="AF300" s="180"/>
      <c r="AG300" s="180"/>
      <c r="AH300" s="180"/>
      <c r="AI300" s="180"/>
      <c r="AJ300" s="180"/>
      <c r="AK300" s="180"/>
      <c r="AL300" s="180"/>
      <c r="AM300" s="180"/>
      <c r="AN300" s="180"/>
      <c r="AO300" s="180"/>
      <c r="AP300" s="180"/>
      <c r="AQ300" s="180"/>
      <c r="AR300" s="180"/>
      <c r="AS300" s="180"/>
    </row>
    <row r="301" ht="14.25" customHeight="1">
      <c r="A301" s="180"/>
      <c r="B301" s="98"/>
      <c r="C301" s="99"/>
      <c r="D301" s="99"/>
      <c r="E301" s="99"/>
      <c r="F301" s="99"/>
      <c r="G301" s="99"/>
      <c r="H301" s="99"/>
      <c r="I301" s="99"/>
      <c r="J301" s="99"/>
      <c r="K301" s="100"/>
      <c r="L301" s="101"/>
      <c r="M301" s="99"/>
      <c r="N301" s="99"/>
      <c r="O301" s="99"/>
      <c r="P301" s="99"/>
      <c r="Q301" s="99"/>
      <c r="R301" s="99"/>
      <c r="S301" s="99"/>
      <c r="T301" s="99"/>
      <c r="U301" s="99"/>
      <c r="V301" s="99"/>
      <c r="W301" s="99"/>
      <c r="X301" s="99"/>
      <c r="Y301" s="99"/>
      <c r="Z301" s="99"/>
      <c r="AA301" s="99"/>
      <c r="AB301" s="102"/>
      <c r="AC301" s="180"/>
      <c r="AD301" s="180"/>
      <c r="AE301" s="180"/>
      <c r="AF301" s="180"/>
      <c r="AG301" s="180"/>
      <c r="AH301" s="180"/>
      <c r="AI301" s="180"/>
      <c r="AJ301" s="180"/>
      <c r="AK301" s="180"/>
      <c r="AL301" s="180"/>
      <c r="AM301" s="180"/>
      <c r="AN301" s="180"/>
      <c r="AO301" s="180"/>
      <c r="AP301" s="180"/>
      <c r="AQ301" s="180"/>
      <c r="AR301" s="180"/>
      <c r="AS301" s="180"/>
    </row>
    <row r="302" ht="14.25" customHeight="1">
      <c r="A302" s="180"/>
      <c r="B302" s="91" t="s">
        <v>551</v>
      </c>
      <c r="C302" s="92"/>
      <c r="D302" s="92"/>
      <c r="E302" s="92"/>
      <c r="F302" s="92"/>
      <c r="G302" s="92"/>
      <c r="H302" s="92"/>
      <c r="I302" s="92"/>
      <c r="J302" s="92"/>
      <c r="K302" s="93"/>
      <c r="L302" s="302" t="str">
        <f>IF('Ph I-Planning &amp; Coordination'!J56=0, "", 'Ph I-Planning &amp; Coordination'!J56)</f>
        <v>Yes</v>
      </c>
      <c r="M302" s="92"/>
      <c r="N302" s="92"/>
      <c r="O302" s="92"/>
      <c r="P302" s="92"/>
      <c r="Q302" s="92"/>
      <c r="R302" s="92"/>
      <c r="S302" s="92"/>
      <c r="T302" s="92"/>
      <c r="U302" s="92"/>
      <c r="V302" s="92"/>
      <c r="W302" s="92"/>
      <c r="X302" s="92"/>
      <c r="Y302" s="92"/>
      <c r="Z302" s="92"/>
      <c r="AA302" s="92"/>
      <c r="AB302" s="95"/>
      <c r="AC302" s="180"/>
      <c r="AD302" s="180"/>
      <c r="AE302" s="180"/>
      <c r="AF302" s="180"/>
      <c r="AG302" s="180"/>
      <c r="AH302" s="180"/>
      <c r="AI302" s="180"/>
      <c r="AJ302" s="180"/>
      <c r="AK302" s="180"/>
      <c r="AL302" s="180"/>
      <c r="AM302" s="180"/>
      <c r="AN302" s="180"/>
      <c r="AO302" s="180"/>
      <c r="AP302" s="180"/>
      <c r="AQ302" s="180"/>
      <c r="AR302" s="180"/>
      <c r="AS302" s="180"/>
    </row>
    <row r="303" ht="14.25" customHeight="1">
      <c r="A303" s="180"/>
      <c r="B303" s="12"/>
      <c r="K303" s="96"/>
      <c r="L303" s="97"/>
      <c r="AB303" s="56"/>
      <c r="AC303" s="180"/>
      <c r="AD303" s="180"/>
      <c r="AE303" s="180"/>
      <c r="AF303" s="180"/>
      <c r="AG303" s="180"/>
      <c r="AH303" s="180"/>
      <c r="AI303" s="180"/>
      <c r="AJ303" s="180"/>
      <c r="AK303" s="180"/>
      <c r="AL303" s="180"/>
      <c r="AM303" s="180"/>
      <c r="AN303" s="180"/>
      <c r="AO303" s="180"/>
      <c r="AP303" s="180"/>
      <c r="AQ303" s="180"/>
      <c r="AR303" s="180"/>
      <c r="AS303" s="180"/>
    </row>
    <row r="304" ht="14.25" customHeight="1">
      <c r="A304" s="180"/>
      <c r="B304" s="12"/>
      <c r="K304" s="96"/>
      <c r="L304" s="97"/>
      <c r="AB304" s="56"/>
      <c r="AC304" s="180"/>
      <c r="AD304" s="180"/>
      <c r="AE304" s="180"/>
      <c r="AF304" s="180"/>
      <c r="AG304" s="180"/>
      <c r="AH304" s="180"/>
      <c r="AI304" s="180"/>
      <c r="AJ304" s="180"/>
      <c r="AK304" s="180"/>
      <c r="AL304" s="180"/>
      <c r="AM304" s="180"/>
      <c r="AN304" s="180"/>
      <c r="AO304" s="180"/>
      <c r="AP304" s="180"/>
      <c r="AQ304" s="180"/>
      <c r="AR304" s="180"/>
      <c r="AS304" s="180"/>
    </row>
    <row r="305" ht="14.25" customHeight="1">
      <c r="A305" s="180"/>
      <c r="B305" s="12"/>
      <c r="K305" s="96"/>
      <c r="L305" s="97"/>
      <c r="AB305" s="56"/>
      <c r="AC305" s="180"/>
      <c r="AD305" s="180"/>
      <c r="AE305" s="180"/>
      <c r="AF305" s="180"/>
      <c r="AG305" s="180"/>
      <c r="AH305" s="180"/>
      <c r="AI305" s="180"/>
      <c r="AJ305" s="180"/>
      <c r="AK305" s="180"/>
      <c r="AL305" s="180"/>
      <c r="AM305" s="180"/>
      <c r="AN305" s="180"/>
      <c r="AO305" s="180"/>
      <c r="AP305" s="180"/>
      <c r="AQ305" s="180"/>
      <c r="AR305" s="180"/>
      <c r="AS305" s="180"/>
    </row>
    <row r="306" ht="14.25" customHeight="1">
      <c r="A306" s="180"/>
      <c r="B306" s="12"/>
      <c r="K306" s="96"/>
      <c r="L306" s="97"/>
      <c r="AB306" s="56"/>
      <c r="AC306" s="180"/>
      <c r="AD306" s="180"/>
      <c r="AE306" s="180"/>
      <c r="AF306" s="180"/>
      <c r="AG306" s="180"/>
      <c r="AH306" s="180"/>
      <c r="AI306" s="180"/>
      <c r="AJ306" s="180"/>
      <c r="AK306" s="180"/>
      <c r="AL306" s="180"/>
      <c r="AM306" s="180"/>
      <c r="AN306" s="180"/>
      <c r="AO306" s="180"/>
      <c r="AP306" s="180"/>
      <c r="AQ306" s="180"/>
      <c r="AR306" s="180"/>
      <c r="AS306" s="180"/>
    </row>
    <row r="307" ht="14.25" customHeight="1">
      <c r="A307" s="180"/>
      <c r="B307" s="98"/>
      <c r="C307" s="99"/>
      <c r="D307" s="99"/>
      <c r="E307" s="99"/>
      <c r="F307" s="99"/>
      <c r="G307" s="99"/>
      <c r="H307" s="99"/>
      <c r="I307" s="99"/>
      <c r="J307" s="99"/>
      <c r="K307" s="100"/>
      <c r="L307" s="101"/>
      <c r="M307" s="99"/>
      <c r="N307" s="99"/>
      <c r="O307" s="99"/>
      <c r="P307" s="99"/>
      <c r="Q307" s="99"/>
      <c r="R307" s="99"/>
      <c r="S307" s="99"/>
      <c r="T307" s="99"/>
      <c r="U307" s="99"/>
      <c r="V307" s="99"/>
      <c r="W307" s="99"/>
      <c r="X307" s="99"/>
      <c r="Y307" s="99"/>
      <c r="Z307" s="99"/>
      <c r="AA307" s="99"/>
      <c r="AB307" s="102"/>
      <c r="AC307" s="180"/>
      <c r="AD307" s="180"/>
      <c r="AE307" s="180"/>
      <c r="AF307" s="180"/>
      <c r="AG307" s="180"/>
      <c r="AH307" s="180"/>
      <c r="AI307" s="180"/>
      <c r="AJ307" s="180"/>
      <c r="AK307" s="180"/>
      <c r="AL307" s="180"/>
      <c r="AM307" s="180"/>
      <c r="AN307" s="180"/>
      <c r="AO307" s="180"/>
      <c r="AP307" s="180"/>
      <c r="AQ307" s="180"/>
      <c r="AR307" s="180"/>
      <c r="AS307" s="180"/>
    </row>
    <row r="308" ht="14.25" customHeight="1">
      <c r="A308" s="180"/>
      <c r="B308" s="91" t="s">
        <v>172</v>
      </c>
      <c r="C308" s="92"/>
      <c r="D308" s="92"/>
      <c r="E308" s="92"/>
      <c r="F308" s="92"/>
      <c r="G308" s="92"/>
      <c r="H308" s="92"/>
      <c r="I308" s="92"/>
      <c r="J308" s="92"/>
      <c r="K308" s="93"/>
      <c r="L308" s="302" t="str">
        <f>IF('Ph I-Planning &amp; Coordination'!J61=0, "", 'Ph I-Planning &amp; Coordination'!J61)</f>
        <v>Joint Commission and Trauma Survey</v>
      </c>
      <c r="M308" s="92"/>
      <c r="N308" s="92"/>
      <c r="O308" s="92"/>
      <c r="P308" s="92"/>
      <c r="Q308" s="92"/>
      <c r="R308" s="92"/>
      <c r="S308" s="92"/>
      <c r="T308" s="92"/>
      <c r="U308" s="92"/>
      <c r="V308" s="92"/>
      <c r="W308" s="92"/>
      <c r="X308" s="92"/>
      <c r="Y308" s="92"/>
      <c r="Z308" s="92"/>
      <c r="AA308" s="92"/>
      <c r="AB308" s="95"/>
      <c r="AC308" s="180"/>
      <c r="AD308" s="180"/>
      <c r="AE308" s="180"/>
      <c r="AF308" s="180"/>
      <c r="AG308" s="180"/>
      <c r="AH308" s="180"/>
      <c r="AI308" s="180"/>
      <c r="AJ308" s="180"/>
      <c r="AK308" s="180"/>
      <c r="AL308" s="180"/>
      <c r="AM308" s="180"/>
      <c r="AN308" s="180"/>
      <c r="AO308" s="180"/>
      <c r="AP308" s="180"/>
      <c r="AQ308" s="180"/>
      <c r="AR308" s="180"/>
      <c r="AS308" s="180"/>
    </row>
    <row r="309" ht="14.25" customHeight="1">
      <c r="A309" s="180"/>
      <c r="B309" s="12"/>
      <c r="K309" s="96"/>
      <c r="L309" s="97"/>
      <c r="AB309" s="56"/>
      <c r="AC309" s="180"/>
      <c r="AD309" s="180"/>
      <c r="AE309" s="180"/>
      <c r="AF309" s="180"/>
      <c r="AG309" s="180"/>
      <c r="AH309" s="180"/>
      <c r="AI309" s="180"/>
      <c r="AJ309" s="180"/>
      <c r="AK309" s="180"/>
      <c r="AL309" s="180"/>
      <c r="AM309" s="180"/>
      <c r="AN309" s="180"/>
      <c r="AO309" s="180"/>
      <c r="AP309" s="180"/>
      <c r="AQ309" s="180"/>
      <c r="AR309" s="180"/>
      <c r="AS309" s="180"/>
    </row>
    <row r="310" ht="14.25" customHeight="1">
      <c r="A310" s="180"/>
      <c r="B310" s="12"/>
      <c r="K310" s="96"/>
      <c r="L310" s="97"/>
      <c r="AB310" s="56"/>
      <c r="AC310" s="180"/>
      <c r="AD310" s="180"/>
      <c r="AE310" s="180"/>
      <c r="AF310" s="180"/>
      <c r="AG310" s="180"/>
      <c r="AH310" s="180"/>
      <c r="AI310" s="180"/>
      <c r="AJ310" s="180"/>
      <c r="AK310" s="180"/>
      <c r="AL310" s="180"/>
      <c r="AM310" s="180"/>
      <c r="AN310" s="180"/>
      <c r="AO310" s="180"/>
      <c r="AP310" s="180"/>
      <c r="AQ310" s="180"/>
      <c r="AR310" s="180"/>
      <c r="AS310" s="180"/>
    </row>
    <row r="311" ht="14.25" customHeight="1">
      <c r="A311" s="180"/>
      <c r="B311" s="12"/>
      <c r="K311" s="96"/>
      <c r="L311" s="97"/>
      <c r="AB311" s="56"/>
      <c r="AC311" s="180"/>
      <c r="AD311" s="180"/>
      <c r="AE311" s="180"/>
      <c r="AF311" s="180"/>
      <c r="AG311" s="180"/>
      <c r="AH311" s="180"/>
      <c r="AI311" s="180"/>
      <c r="AJ311" s="180"/>
      <c r="AK311" s="180"/>
      <c r="AL311" s="180"/>
      <c r="AM311" s="180"/>
      <c r="AN311" s="180"/>
      <c r="AO311" s="180"/>
      <c r="AP311" s="180"/>
      <c r="AQ311" s="180"/>
      <c r="AR311" s="180"/>
      <c r="AS311" s="180"/>
    </row>
    <row r="312" ht="14.25" customHeight="1">
      <c r="A312" s="180"/>
      <c r="B312" s="12"/>
      <c r="K312" s="96"/>
      <c r="L312" s="97"/>
      <c r="AB312" s="56"/>
      <c r="AC312" s="180"/>
      <c r="AD312" s="180"/>
      <c r="AE312" s="180"/>
      <c r="AF312" s="180"/>
      <c r="AG312" s="180"/>
      <c r="AH312" s="180"/>
      <c r="AI312" s="180"/>
      <c r="AJ312" s="180"/>
      <c r="AK312" s="180"/>
      <c r="AL312" s="180"/>
      <c r="AM312" s="180"/>
      <c r="AN312" s="180"/>
      <c r="AO312" s="180"/>
      <c r="AP312" s="180"/>
      <c r="AQ312" s="180"/>
      <c r="AR312" s="180"/>
      <c r="AS312" s="180"/>
    </row>
    <row r="313" ht="14.25" customHeight="1">
      <c r="A313" s="180"/>
      <c r="B313" s="98"/>
      <c r="C313" s="99"/>
      <c r="D313" s="99"/>
      <c r="E313" s="99"/>
      <c r="F313" s="99"/>
      <c r="G313" s="99"/>
      <c r="H313" s="99"/>
      <c r="I313" s="99"/>
      <c r="J313" s="99"/>
      <c r="K313" s="100"/>
      <c r="L313" s="101"/>
      <c r="M313" s="99"/>
      <c r="N313" s="99"/>
      <c r="O313" s="99"/>
      <c r="P313" s="99"/>
      <c r="Q313" s="99"/>
      <c r="R313" s="99"/>
      <c r="S313" s="99"/>
      <c r="T313" s="99"/>
      <c r="U313" s="99"/>
      <c r="V313" s="99"/>
      <c r="W313" s="99"/>
      <c r="X313" s="99"/>
      <c r="Y313" s="99"/>
      <c r="Z313" s="99"/>
      <c r="AA313" s="99"/>
      <c r="AB313" s="102"/>
      <c r="AC313" s="180"/>
      <c r="AD313" s="180"/>
      <c r="AE313" s="180"/>
      <c r="AF313" s="180"/>
      <c r="AG313" s="180"/>
      <c r="AH313" s="180"/>
      <c r="AI313" s="180"/>
      <c r="AJ313" s="180"/>
      <c r="AK313" s="180"/>
      <c r="AL313" s="180"/>
      <c r="AM313" s="180"/>
      <c r="AN313" s="180"/>
      <c r="AO313" s="180"/>
      <c r="AP313" s="180"/>
      <c r="AQ313" s="180"/>
      <c r="AR313" s="180"/>
      <c r="AS313" s="180"/>
    </row>
    <row r="314" ht="14.25" customHeight="1">
      <c r="A314" s="180"/>
      <c r="B314" s="91" t="s">
        <v>552</v>
      </c>
      <c r="C314" s="92"/>
      <c r="D314" s="92"/>
      <c r="E314" s="92"/>
      <c r="F314" s="92"/>
      <c r="G314" s="92"/>
      <c r="H314" s="92"/>
      <c r="I314" s="92"/>
      <c r="J314" s="92"/>
      <c r="K314" s="93"/>
      <c r="L314" s="302" t="str">
        <f>IF('Ph I-Planning &amp; Coordination'!J66=0, "", 'Ph I-Planning &amp; Coordination'!J66)</f>
        <v>We will run a SIM cell to simulate calls for resource needs, add injects, and communication.</v>
      </c>
      <c r="M314" s="92"/>
      <c r="N314" s="92"/>
      <c r="O314" s="92"/>
      <c r="P314" s="92"/>
      <c r="Q314" s="92"/>
      <c r="R314" s="92"/>
      <c r="S314" s="92"/>
      <c r="T314" s="92"/>
      <c r="U314" s="92"/>
      <c r="V314" s="92"/>
      <c r="W314" s="92"/>
      <c r="X314" s="92"/>
      <c r="Y314" s="92"/>
      <c r="Z314" s="92"/>
      <c r="AA314" s="92"/>
      <c r="AB314" s="95"/>
      <c r="AC314" s="180"/>
      <c r="AD314" s="180"/>
      <c r="AE314" s="180"/>
      <c r="AF314" s="180"/>
      <c r="AG314" s="180"/>
      <c r="AH314" s="180"/>
      <c r="AI314" s="180"/>
      <c r="AJ314" s="180"/>
      <c r="AK314" s="180"/>
      <c r="AL314" s="180"/>
      <c r="AM314" s="180"/>
      <c r="AN314" s="180"/>
      <c r="AO314" s="180"/>
      <c r="AP314" s="180"/>
      <c r="AQ314" s="180"/>
      <c r="AR314" s="180"/>
      <c r="AS314" s="180"/>
    </row>
    <row r="315" ht="14.25" customHeight="1">
      <c r="A315" s="180"/>
      <c r="B315" s="12"/>
      <c r="K315" s="96"/>
      <c r="L315" s="97"/>
      <c r="AB315" s="56"/>
      <c r="AC315" s="180"/>
      <c r="AD315" s="180"/>
      <c r="AE315" s="180"/>
      <c r="AF315" s="180"/>
      <c r="AG315" s="180"/>
      <c r="AH315" s="180"/>
      <c r="AI315" s="180"/>
      <c r="AJ315" s="180"/>
      <c r="AK315" s="180"/>
      <c r="AL315" s="180"/>
      <c r="AM315" s="180"/>
      <c r="AN315" s="180"/>
      <c r="AO315" s="180"/>
      <c r="AP315" s="180"/>
      <c r="AQ315" s="180"/>
      <c r="AR315" s="180"/>
      <c r="AS315" s="180"/>
    </row>
    <row r="316" ht="14.25" customHeight="1">
      <c r="A316" s="180"/>
      <c r="B316" s="12"/>
      <c r="K316" s="96"/>
      <c r="L316" s="97"/>
      <c r="AB316" s="56"/>
      <c r="AC316" s="180"/>
      <c r="AD316" s="180"/>
      <c r="AE316" s="180"/>
      <c r="AF316" s="180"/>
      <c r="AG316" s="180"/>
      <c r="AH316" s="180"/>
      <c r="AI316" s="180"/>
      <c r="AJ316" s="180"/>
      <c r="AK316" s="180"/>
      <c r="AL316" s="180"/>
      <c r="AM316" s="180"/>
      <c r="AN316" s="180"/>
      <c r="AO316" s="180"/>
      <c r="AP316" s="180"/>
      <c r="AQ316" s="180"/>
      <c r="AR316" s="180"/>
      <c r="AS316" s="180"/>
    </row>
    <row r="317" ht="14.25" customHeight="1">
      <c r="A317" s="180"/>
      <c r="B317" s="12"/>
      <c r="K317" s="96"/>
      <c r="L317" s="97"/>
      <c r="AB317" s="56"/>
      <c r="AC317" s="180"/>
      <c r="AD317" s="180"/>
      <c r="AE317" s="180"/>
      <c r="AF317" s="180"/>
      <c r="AG317" s="180"/>
      <c r="AH317" s="180"/>
      <c r="AI317" s="180"/>
      <c r="AJ317" s="180"/>
      <c r="AK317" s="180"/>
      <c r="AL317" s="180"/>
      <c r="AM317" s="180"/>
      <c r="AN317" s="180"/>
      <c r="AO317" s="180"/>
      <c r="AP317" s="180"/>
      <c r="AQ317" s="180"/>
      <c r="AR317" s="180"/>
      <c r="AS317" s="180"/>
    </row>
    <row r="318" ht="14.25" customHeight="1">
      <c r="A318" s="180"/>
      <c r="B318" s="12"/>
      <c r="K318" s="96"/>
      <c r="L318" s="97"/>
      <c r="AB318" s="56"/>
      <c r="AC318" s="180"/>
      <c r="AD318" s="180"/>
      <c r="AE318" s="180"/>
      <c r="AF318" s="180"/>
      <c r="AG318" s="180"/>
      <c r="AH318" s="180"/>
      <c r="AI318" s="180"/>
      <c r="AJ318" s="180"/>
      <c r="AK318" s="180"/>
      <c r="AL318" s="180"/>
      <c r="AM318" s="180"/>
      <c r="AN318" s="180"/>
      <c r="AO318" s="180"/>
      <c r="AP318" s="180"/>
      <c r="AQ318" s="180"/>
      <c r="AR318" s="180"/>
      <c r="AS318" s="180"/>
    </row>
    <row r="319" ht="14.25" customHeight="1">
      <c r="A319" s="180"/>
      <c r="B319" s="14"/>
      <c r="C319" s="15"/>
      <c r="D319" s="15"/>
      <c r="E319" s="15"/>
      <c r="F319" s="15"/>
      <c r="G319" s="15"/>
      <c r="H319" s="15"/>
      <c r="I319" s="15"/>
      <c r="J319" s="15"/>
      <c r="K319" s="104"/>
      <c r="L319" s="105"/>
      <c r="M319" s="15"/>
      <c r="N319" s="15"/>
      <c r="O319" s="15"/>
      <c r="P319" s="15"/>
      <c r="Q319" s="15"/>
      <c r="R319" s="15"/>
      <c r="S319" s="15"/>
      <c r="T319" s="15"/>
      <c r="U319" s="15"/>
      <c r="V319" s="15"/>
      <c r="W319" s="15"/>
      <c r="X319" s="15"/>
      <c r="Y319" s="15"/>
      <c r="Z319" s="15"/>
      <c r="AA319" s="15"/>
      <c r="AB319" s="57"/>
      <c r="AC319" s="180"/>
      <c r="AD319" s="180"/>
      <c r="AE319" s="180"/>
      <c r="AF319" s="180"/>
      <c r="AG319" s="180"/>
      <c r="AH319" s="180"/>
      <c r="AI319" s="180"/>
      <c r="AJ319" s="180"/>
      <c r="AK319" s="180"/>
      <c r="AL319" s="180"/>
      <c r="AM319" s="180"/>
      <c r="AN319" s="180"/>
      <c r="AO319" s="180"/>
      <c r="AP319" s="180"/>
      <c r="AQ319" s="180"/>
      <c r="AR319" s="180"/>
      <c r="AS319" s="180"/>
    </row>
    <row r="320" ht="14.25" customHeight="1">
      <c r="A320" s="180"/>
      <c r="B320" s="181" t="s">
        <v>553</v>
      </c>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54"/>
      <c r="AC320" s="180"/>
      <c r="AD320" s="180"/>
      <c r="AE320" s="180"/>
      <c r="AF320" s="180"/>
      <c r="AG320" s="180"/>
      <c r="AH320" s="180"/>
      <c r="AI320" s="180"/>
      <c r="AJ320" s="180"/>
      <c r="AK320" s="180"/>
      <c r="AL320" s="180"/>
      <c r="AM320" s="180"/>
      <c r="AN320" s="180"/>
      <c r="AO320" s="180"/>
      <c r="AP320" s="180"/>
      <c r="AQ320" s="180"/>
      <c r="AR320" s="180"/>
      <c r="AS320" s="180"/>
    </row>
    <row r="321" ht="14.25" customHeight="1">
      <c r="A321" s="180"/>
      <c r="B321" s="155" t="s">
        <v>308</v>
      </c>
      <c r="C321" s="108"/>
      <c r="D321" s="108"/>
      <c r="E321" s="108"/>
      <c r="F321" s="108"/>
      <c r="G321" s="108"/>
      <c r="H321" s="108"/>
      <c r="I321" s="108"/>
      <c r="J321" s="108"/>
      <c r="K321" s="231"/>
      <c r="L321" s="310" t="str">
        <f>IF('Ph II-Exercise Initial Actions'!K21=0,"",'Ph II-Exercise Initial Actions'!K21)</f>
        <v>Everbridge (telephone, email, text)</v>
      </c>
      <c r="M321" s="108"/>
      <c r="N321" s="108"/>
      <c r="O321" s="108"/>
      <c r="P321" s="108"/>
      <c r="Q321" s="108"/>
      <c r="R321" s="108"/>
      <c r="S321" s="108"/>
      <c r="T321" s="108"/>
      <c r="U321" s="108"/>
      <c r="V321" s="108"/>
      <c r="W321" s="108"/>
      <c r="X321" s="108"/>
      <c r="Y321" s="108"/>
      <c r="Z321" s="108"/>
      <c r="AA321" s="108"/>
      <c r="AB321" s="109"/>
      <c r="AC321" s="180"/>
      <c r="AD321" s="180"/>
      <c r="AE321" s="180"/>
      <c r="AF321" s="180"/>
      <c r="AG321" s="180"/>
      <c r="AH321" s="180"/>
      <c r="AI321" s="180"/>
      <c r="AJ321" s="180"/>
      <c r="AK321" s="180"/>
      <c r="AL321" s="180"/>
      <c r="AM321" s="180"/>
      <c r="AN321" s="180"/>
      <c r="AO321" s="180"/>
      <c r="AP321" s="180"/>
      <c r="AQ321" s="180"/>
      <c r="AR321" s="180"/>
      <c r="AS321" s="180"/>
    </row>
    <row r="322" ht="14.25" customHeight="1">
      <c r="A322" s="180"/>
      <c r="B322" s="12"/>
      <c r="K322" s="96"/>
      <c r="L322" s="97"/>
      <c r="AB322" s="56"/>
      <c r="AC322" s="180"/>
      <c r="AD322" s="180"/>
      <c r="AE322" s="180"/>
      <c r="AF322" s="180"/>
      <c r="AG322" s="180"/>
      <c r="AH322" s="180"/>
      <c r="AI322" s="180"/>
      <c r="AJ322" s="180"/>
      <c r="AK322" s="180"/>
      <c r="AL322" s="180"/>
      <c r="AM322" s="180"/>
      <c r="AN322" s="180"/>
      <c r="AO322" s="180"/>
      <c r="AP322" s="180"/>
      <c r="AQ322" s="180"/>
      <c r="AR322" s="180"/>
      <c r="AS322" s="180"/>
    </row>
    <row r="323" ht="14.25" customHeight="1">
      <c r="A323" s="180"/>
      <c r="B323" s="98"/>
      <c r="C323" s="99"/>
      <c r="D323" s="99"/>
      <c r="E323" s="99"/>
      <c r="F323" s="99"/>
      <c r="G323" s="99"/>
      <c r="H323" s="99"/>
      <c r="I323" s="99"/>
      <c r="J323" s="99"/>
      <c r="K323" s="100"/>
      <c r="L323" s="101"/>
      <c r="M323" s="99"/>
      <c r="N323" s="99"/>
      <c r="O323" s="99"/>
      <c r="P323" s="99"/>
      <c r="Q323" s="99"/>
      <c r="R323" s="99"/>
      <c r="S323" s="99"/>
      <c r="T323" s="99"/>
      <c r="U323" s="99"/>
      <c r="V323" s="99"/>
      <c r="W323" s="99"/>
      <c r="X323" s="99"/>
      <c r="Y323" s="99"/>
      <c r="Z323" s="99"/>
      <c r="AA323" s="99"/>
      <c r="AB323" s="102"/>
      <c r="AC323" s="180"/>
      <c r="AD323" s="180"/>
      <c r="AE323" s="180"/>
      <c r="AF323" s="180"/>
      <c r="AG323" s="180"/>
      <c r="AH323" s="180"/>
      <c r="AI323" s="180"/>
      <c r="AJ323" s="180"/>
      <c r="AK323" s="180"/>
      <c r="AL323" s="180"/>
      <c r="AM323" s="180"/>
      <c r="AN323" s="180"/>
      <c r="AO323" s="180"/>
      <c r="AP323" s="180"/>
      <c r="AQ323" s="180"/>
      <c r="AR323" s="180"/>
      <c r="AS323" s="180"/>
    </row>
    <row r="324" ht="14.25" customHeight="1">
      <c r="A324" s="180"/>
      <c r="B324" s="91" t="s">
        <v>311</v>
      </c>
      <c r="C324" s="92"/>
      <c r="D324" s="92"/>
      <c r="E324" s="92"/>
      <c r="F324" s="92"/>
      <c r="G324" s="92"/>
      <c r="H324" s="92"/>
      <c r="I324" s="92"/>
      <c r="J324" s="92"/>
      <c r="K324" s="93"/>
      <c r="L324" s="302" t="str">
        <f>IF('Ph II-Exercise Initial Actions'!K24=0,"",'Ph II-Exercise Initial Actions'!K24)</f>
        <v>SVGH EMS, Chaffee EMS</v>
      </c>
      <c r="M324" s="92"/>
      <c r="N324" s="92"/>
      <c r="O324" s="92"/>
      <c r="P324" s="92"/>
      <c r="Q324" s="92"/>
      <c r="R324" s="92"/>
      <c r="S324" s="92"/>
      <c r="T324" s="92"/>
      <c r="U324" s="92"/>
      <c r="V324" s="92"/>
      <c r="W324" s="92"/>
      <c r="X324" s="92"/>
      <c r="Y324" s="92"/>
      <c r="Z324" s="92"/>
      <c r="AA324" s="92"/>
      <c r="AB324" s="95"/>
      <c r="AC324" s="180"/>
      <c r="AD324" s="180"/>
      <c r="AE324" s="180"/>
      <c r="AF324" s="180"/>
      <c r="AG324" s="180"/>
      <c r="AH324" s="180"/>
      <c r="AI324" s="180"/>
      <c r="AJ324" s="180"/>
      <c r="AK324" s="180"/>
      <c r="AL324" s="180"/>
      <c r="AM324" s="180"/>
      <c r="AN324" s="180"/>
      <c r="AO324" s="180"/>
      <c r="AP324" s="180"/>
      <c r="AQ324" s="180"/>
      <c r="AR324" s="180"/>
      <c r="AS324" s="180"/>
    </row>
    <row r="325" ht="14.25" customHeight="1">
      <c r="A325" s="180"/>
      <c r="B325" s="12"/>
      <c r="K325" s="96"/>
      <c r="L325" s="97"/>
      <c r="AB325" s="56"/>
      <c r="AC325" s="180"/>
      <c r="AD325" s="180"/>
      <c r="AE325" s="180"/>
      <c r="AF325" s="180"/>
      <c r="AG325" s="180"/>
      <c r="AH325" s="180"/>
      <c r="AI325" s="180"/>
      <c r="AJ325" s="180"/>
      <c r="AK325" s="180"/>
      <c r="AL325" s="180"/>
      <c r="AM325" s="180"/>
      <c r="AN325" s="180"/>
      <c r="AO325" s="180"/>
      <c r="AP325" s="180"/>
      <c r="AQ325" s="180"/>
      <c r="AR325" s="180"/>
      <c r="AS325" s="180"/>
    </row>
    <row r="326" ht="14.25" customHeight="1">
      <c r="A326" s="180"/>
      <c r="B326" s="98"/>
      <c r="C326" s="99"/>
      <c r="D326" s="99"/>
      <c r="E326" s="99"/>
      <c r="F326" s="99"/>
      <c r="G326" s="99"/>
      <c r="H326" s="99"/>
      <c r="I326" s="99"/>
      <c r="J326" s="99"/>
      <c r="K326" s="100"/>
      <c r="L326" s="101"/>
      <c r="M326" s="99"/>
      <c r="N326" s="99"/>
      <c r="O326" s="99"/>
      <c r="P326" s="99"/>
      <c r="Q326" s="99"/>
      <c r="R326" s="99"/>
      <c r="S326" s="99"/>
      <c r="T326" s="99"/>
      <c r="U326" s="99"/>
      <c r="V326" s="99"/>
      <c r="W326" s="99"/>
      <c r="X326" s="99"/>
      <c r="Y326" s="99"/>
      <c r="Z326" s="99"/>
      <c r="AA326" s="99"/>
      <c r="AB326" s="102"/>
      <c r="AC326" s="180"/>
      <c r="AD326" s="180"/>
      <c r="AE326" s="180"/>
      <c r="AF326" s="180"/>
      <c r="AG326" s="180"/>
      <c r="AH326" s="180"/>
      <c r="AI326" s="180"/>
      <c r="AJ326" s="180"/>
      <c r="AK326" s="180"/>
      <c r="AL326" s="180"/>
      <c r="AM326" s="180"/>
      <c r="AN326" s="180"/>
      <c r="AO326" s="180"/>
      <c r="AP326" s="180"/>
      <c r="AQ326" s="180"/>
      <c r="AR326" s="180"/>
      <c r="AS326" s="180"/>
    </row>
    <row r="327" ht="14.25" customHeight="1">
      <c r="A327" s="180"/>
      <c r="B327" s="91" t="s">
        <v>314</v>
      </c>
      <c r="C327" s="92"/>
      <c r="D327" s="92"/>
      <c r="E327" s="92"/>
      <c r="F327" s="92"/>
      <c r="G327" s="92"/>
      <c r="H327" s="92"/>
      <c r="I327" s="92"/>
      <c r="J327" s="92"/>
      <c r="K327" s="93"/>
      <c r="L327" s="302" t="str">
        <f>IF('Ph II-Exercise Initial Actions'!K27=0,"",'Ph II-Exercise Initial Actions'!K27)</f>
        <v>Bruises, lacerations, broken bones, crush injuries. Injuries consistent with a vehicle incident. Total number of persons injured = 27</v>
      </c>
      <c r="M327" s="92"/>
      <c r="N327" s="92"/>
      <c r="O327" s="92"/>
      <c r="P327" s="92"/>
      <c r="Q327" s="92"/>
      <c r="R327" s="92"/>
      <c r="S327" s="92"/>
      <c r="T327" s="92"/>
      <c r="U327" s="92"/>
      <c r="V327" s="92"/>
      <c r="W327" s="92"/>
      <c r="X327" s="92"/>
      <c r="Y327" s="92"/>
      <c r="Z327" s="92"/>
      <c r="AA327" s="92"/>
      <c r="AB327" s="95"/>
      <c r="AC327" s="180"/>
      <c r="AD327" s="180"/>
      <c r="AE327" s="180"/>
      <c r="AF327" s="180"/>
      <c r="AG327" s="180"/>
      <c r="AH327" s="180"/>
      <c r="AI327" s="180"/>
      <c r="AJ327" s="180"/>
      <c r="AK327" s="180"/>
      <c r="AL327" s="180"/>
      <c r="AM327" s="180"/>
      <c r="AN327" s="180"/>
      <c r="AO327" s="180"/>
      <c r="AP327" s="180"/>
      <c r="AQ327" s="180"/>
      <c r="AR327" s="180"/>
      <c r="AS327" s="180"/>
    </row>
    <row r="328" ht="14.25" customHeight="1">
      <c r="A328" s="180"/>
      <c r="B328" s="12"/>
      <c r="K328" s="96"/>
      <c r="L328" s="97"/>
      <c r="AB328" s="56"/>
      <c r="AC328" s="180"/>
      <c r="AD328" s="180"/>
      <c r="AE328" s="180"/>
      <c r="AF328" s="180"/>
      <c r="AG328" s="180"/>
      <c r="AH328" s="180"/>
      <c r="AI328" s="180"/>
      <c r="AJ328" s="180"/>
      <c r="AK328" s="180"/>
      <c r="AL328" s="180"/>
      <c r="AM328" s="180"/>
      <c r="AN328" s="180"/>
      <c r="AO328" s="180"/>
      <c r="AP328" s="180"/>
      <c r="AQ328" s="180"/>
      <c r="AR328" s="180"/>
      <c r="AS328" s="180"/>
    </row>
    <row r="329" ht="14.25" customHeight="1">
      <c r="A329" s="180"/>
      <c r="B329" s="98"/>
      <c r="C329" s="99"/>
      <c r="D329" s="99"/>
      <c r="E329" s="99"/>
      <c r="F329" s="99"/>
      <c r="G329" s="99"/>
      <c r="H329" s="99"/>
      <c r="I329" s="99"/>
      <c r="J329" s="99"/>
      <c r="K329" s="100"/>
      <c r="L329" s="101"/>
      <c r="M329" s="99"/>
      <c r="N329" s="99"/>
      <c r="O329" s="99"/>
      <c r="P329" s="99"/>
      <c r="Q329" s="99"/>
      <c r="R329" s="99"/>
      <c r="S329" s="99"/>
      <c r="T329" s="99"/>
      <c r="U329" s="99"/>
      <c r="V329" s="99"/>
      <c r="W329" s="99"/>
      <c r="X329" s="99"/>
      <c r="Y329" s="99"/>
      <c r="Z329" s="99"/>
      <c r="AA329" s="99"/>
      <c r="AB329" s="102"/>
      <c r="AC329" s="180"/>
      <c r="AD329" s="180"/>
      <c r="AE329" s="180"/>
      <c r="AF329" s="180"/>
      <c r="AG329" s="180"/>
      <c r="AH329" s="180"/>
      <c r="AI329" s="180"/>
      <c r="AJ329" s="180"/>
      <c r="AK329" s="180"/>
      <c r="AL329" s="180"/>
      <c r="AM329" s="180"/>
      <c r="AN329" s="180"/>
      <c r="AO329" s="180"/>
      <c r="AP329" s="180"/>
      <c r="AQ329" s="180"/>
      <c r="AR329" s="180"/>
      <c r="AS329" s="180"/>
    </row>
    <row r="330" ht="14.25" customHeight="1">
      <c r="A330" s="180"/>
      <c r="B330" s="91" t="s">
        <v>317</v>
      </c>
      <c r="C330" s="92"/>
      <c r="D330" s="92"/>
      <c r="E330" s="92"/>
      <c r="F330" s="92"/>
      <c r="G330" s="92"/>
      <c r="H330" s="92"/>
      <c r="I330" s="92"/>
      <c r="J330" s="92"/>
      <c r="K330" s="93"/>
      <c r="L330" s="302" t="str">
        <f>IF('Ph II-Exercise Initial Actions'!K30=0,"",'Ph II-Exercise Initial Actions'!K30)</f>
        <v>Current patient capacity needed to be evaluated for potential discharge and decompression. Non-critical patients in ED may need to be discharged early or experience increased wait times as critical patients arrive.
All elective procedures scheduled for the remainder of the day cancelled - to include patient appointments at adjacent HRRMC outpatient pavillion.</v>
      </c>
      <c r="M330" s="92"/>
      <c r="N330" s="92"/>
      <c r="O330" s="92"/>
      <c r="P330" s="92"/>
      <c r="Q330" s="92"/>
      <c r="R330" s="92"/>
      <c r="S330" s="92"/>
      <c r="T330" s="92"/>
      <c r="U330" s="92"/>
      <c r="V330" s="92"/>
      <c r="W330" s="92"/>
      <c r="X330" s="92"/>
      <c r="Y330" s="92"/>
      <c r="Z330" s="92"/>
      <c r="AA330" s="92"/>
      <c r="AB330" s="95"/>
      <c r="AC330" s="180"/>
      <c r="AD330" s="180"/>
      <c r="AE330" s="180"/>
      <c r="AF330" s="180"/>
      <c r="AG330" s="180"/>
      <c r="AH330" s="180"/>
      <c r="AI330" s="180"/>
      <c r="AJ330" s="180"/>
      <c r="AK330" s="180"/>
      <c r="AL330" s="180"/>
      <c r="AM330" s="180"/>
      <c r="AN330" s="180"/>
      <c r="AO330" s="180"/>
      <c r="AP330" s="180"/>
      <c r="AQ330" s="180"/>
      <c r="AR330" s="180"/>
      <c r="AS330" s="180"/>
    </row>
    <row r="331" ht="14.25" customHeight="1">
      <c r="A331" s="180"/>
      <c r="B331" s="12"/>
      <c r="K331" s="96"/>
      <c r="L331" s="97"/>
      <c r="AB331" s="56"/>
      <c r="AC331" s="180"/>
      <c r="AD331" s="180"/>
      <c r="AE331" s="180"/>
      <c r="AF331" s="180"/>
      <c r="AG331" s="180"/>
      <c r="AH331" s="180"/>
      <c r="AI331" s="180"/>
      <c r="AJ331" s="180"/>
      <c r="AK331" s="180"/>
      <c r="AL331" s="180"/>
      <c r="AM331" s="180"/>
      <c r="AN331" s="180"/>
      <c r="AO331" s="180"/>
      <c r="AP331" s="180"/>
      <c r="AQ331" s="180"/>
      <c r="AR331" s="180"/>
      <c r="AS331" s="180"/>
    </row>
    <row r="332" ht="14.25" customHeight="1">
      <c r="A332" s="180"/>
      <c r="B332" s="34"/>
      <c r="C332" s="35"/>
      <c r="D332" s="35"/>
      <c r="E332" s="35"/>
      <c r="F332" s="35"/>
      <c r="G332" s="35"/>
      <c r="H332" s="35"/>
      <c r="I332" s="35"/>
      <c r="J332" s="35"/>
      <c r="K332" s="396"/>
      <c r="L332" s="130"/>
      <c r="M332" s="35"/>
      <c r="N332" s="35"/>
      <c r="O332" s="35"/>
      <c r="P332" s="35"/>
      <c r="Q332" s="35"/>
      <c r="R332" s="35"/>
      <c r="S332" s="35"/>
      <c r="T332" s="35"/>
      <c r="U332" s="35"/>
      <c r="V332" s="35"/>
      <c r="W332" s="35"/>
      <c r="X332" s="35"/>
      <c r="Y332" s="35"/>
      <c r="Z332" s="35"/>
      <c r="AA332" s="35"/>
      <c r="AB332" s="90"/>
      <c r="AC332" s="180"/>
      <c r="AD332" s="180"/>
      <c r="AE332" s="180"/>
      <c r="AF332" s="180"/>
      <c r="AG332" s="180"/>
      <c r="AH332" s="180"/>
      <c r="AI332" s="180"/>
      <c r="AJ332" s="180"/>
      <c r="AK332" s="180"/>
      <c r="AL332" s="180"/>
      <c r="AM332" s="180"/>
      <c r="AN332" s="180"/>
      <c r="AO332" s="180"/>
      <c r="AP332" s="180"/>
      <c r="AQ332" s="180"/>
      <c r="AR332" s="180"/>
      <c r="AS332" s="180"/>
    </row>
    <row r="333" ht="14.25" customHeight="1">
      <c r="A333" s="180"/>
      <c r="B333" s="181" t="s">
        <v>554</v>
      </c>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54"/>
      <c r="AC333" s="180"/>
      <c r="AD333" s="180"/>
      <c r="AE333" s="180"/>
      <c r="AF333" s="180"/>
      <c r="AG333" s="180"/>
      <c r="AH333" s="180"/>
      <c r="AI333" s="180"/>
      <c r="AJ333" s="180"/>
      <c r="AK333" s="180"/>
      <c r="AL333" s="180"/>
      <c r="AM333" s="180"/>
      <c r="AN333" s="180"/>
      <c r="AO333" s="180"/>
      <c r="AP333" s="180"/>
      <c r="AQ333" s="180"/>
      <c r="AR333" s="180"/>
      <c r="AS333" s="180"/>
    </row>
    <row r="334" ht="14.25" customHeight="1">
      <c r="A334" s="180"/>
      <c r="B334" s="155" t="s">
        <v>555</v>
      </c>
      <c r="C334" s="108"/>
      <c r="D334" s="108"/>
      <c r="E334" s="108"/>
      <c r="F334" s="108"/>
      <c r="G334" s="108"/>
      <c r="H334" s="108"/>
      <c r="I334" s="108"/>
      <c r="J334" s="108"/>
      <c r="K334" s="231"/>
      <c r="L334" s="310" t="str">
        <f>IF('Ph II-Exercise Initial Actions'!K54=TRUE,"Telephone (landline, fax, government emergency telecommunications service), ","")&amp;IF('Ph II-Exercise Initial Actions'!K55=TRUE,"Radio (land mobile radio system, amateur, two-way), ","")&amp;IF('Ph II-Exercise Initial Actions'!K56=TRUE,"Radio (land mobile radio system, amateur, two-way), ","")&amp;IF('Ph II-Exercise Initial Actions'!K57=TRUE,"Cellular (text, calls, data, pager, Wireless Priority Service), ","")&amp;IF('Ph II-Exercise Initial Actions'!K58=TRUE,"Satellite (phone, data), ","")&amp;IF('Ph II-Exercise Initial Actions'!K59=TRUE,"Other","")</f>
        <v/>
      </c>
      <c r="M334" s="108"/>
      <c r="N334" s="108"/>
      <c r="O334" s="108"/>
      <c r="P334" s="108"/>
      <c r="Q334" s="108"/>
      <c r="R334" s="108"/>
      <c r="S334" s="108"/>
      <c r="T334" s="108"/>
      <c r="U334" s="108"/>
      <c r="V334" s="108"/>
      <c r="W334" s="108"/>
      <c r="X334" s="108"/>
      <c r="Y334" s="108"/>
      <c r="Z334" s="108"/>
      <c r="AA334" s="108"/>
      <c r="AB334" s="109"/>
      <c r="AC334" s="180"/>
      <c r="AD334" s="180"/>
      <c r="AE334" s="180"/>
      <c r="AF334" s="180"/>
      <c r="AG334" s="180"/>
      <c r="AH334" s="180"/>
      <c r="AI334" s="180"/>
      <c r="AJ334" s="180"/>
      <c r="AK334" s="180"/>
      <c r="AL334" s="180"/>
      <c r="AM334" s="180"/>
      <c r="AN334" s="180"/>
      <c r="AO334" s="180"/>
      <c r="AP334" s="180"/>
      <c r="AQ334" s="180"/>
      <c r="AR334" s="180"/>
      <c r="AS334" s="180"/>
    </row>
    <row r="335" ht="14.25" customHeight="1">
      <c r="A335" s="180"/>
      <c r="B335" s="12"/>
      <c r="K335" s="96"/>
      <c r="L335" s="97"/>
      <c r="AB335" s="56"/>
      <c r="AC335" s="180"/>
      <c r="AD335" s="180"/>
      <c r="AE335" s="180"/>
      <c r="AF335" s="180"/>
      <c r="AG335" s="180"/>
      <c r="AH335" s="180"/>
      <c r="AI335" s="180"/>
      <c r="AJ335" s="180"/>
      <c r="AK335" s="180"/>
      <c r="AL335" s="180"/>
      <c r="AM335" s="180"/>
      <c r="AN335" s="180"/>
      <c r="AO335" s="180"/>
      <c r="AP335" s="180"/>
      <c r="AQ335" s="180"/>
      <c r="AR335" s="180"/>
      <c r="AS335" s="180"/>
    </row>
    <row r="336" ht="14.25" customHeight="1">
      <c r="A336" s="180"/>
      <c r="B336" s="98"/>
      <c r="C336" s="99"/>
      <c r="D336" s="99"/>
      <c r="E336" s="99"/>
      <c r="F336" s="99"/>
      <c r="G336" s="99"/>
      <c r="H336" s="99"/>
      <c r="I336" s="99"/>
      <c r="J336" s="99"/>
      <c r="K336" s="100"/>
      <c r="L336" s="101"/>
      <c r="M336" s="99"/>
      <c r="N336" s="99"/>
      <c r="O336" s="99"/>
      <c r="P336" s="99"/>
      <c r="Q336" s="99"/>
      <c r="R336" s="99"/>
      <c r="S336" s="99"/>
      <c r="T336" s="99"/>
      <c r="U336" s="99"/>
      <c r="V336" s="99"/>
      <c r="W336" s="99"/>
      <c r="X336" s="99"/>
      <c r="Y336" s="99"/>
      <c r="Z336" s="99"/>
      <c r="AA336" s="99"/>
      <c r="AB336" s="102"/>
      <c r="AC336" s="180"/>
      <c r="AD336" s="180"/>
      <c r="AE336" s="180"/>
      <c r="AF336" s="180"/>
      <c r="AG336" s="180"/>
      <c r="AH336" s="180"/>
      <c r="AI336" s="180"/>
      <c r="AJ336" s="180"/>
      <c r="AK336" s="180"/>
      <c r="AL336" s="180"/>
      <c r="AM336" s="180"/>
      <c r="AN336" s="180"/>
      <c r="AO336" s="180"/>
      <c r="AP336" s="180"/>
      <c r="AQ336" s="180"/>
      <c r="AR336" s="180"/>
      <c r="AS336" s="180"/>
    </row>
    <row r="337" ht="14.25" customHeight="1">
      <c r="A337" s="180"/>
      <c r="B337" s="91" t="s">
        <v>332</v>
      </c>
      <c r="C337" s="92"/>
      <c r="D337" s="92"/>
      <c r="E337" s="92"/>
      <c r="F337" s="92"/>
      <c r="G337" s="92"/>
      <c r="H337" s="92"/>
      <c r="I337" s="92"/>
      <c r="J337" s="92"/>
      <c r="K337" s="93"/>
      <c r="L337" s="302" t="str">
        <f>IF('Ph II-Exercise Initial Actions'!K60=0,"",'Ph II-Exercise Initial Actions'!K60)</f>
        <v>Set up radio channel and send out information through dispatch.</v>
      </c>
      <c r="M337" s="92"/>
      <c r="N337" s="92"/>
      <c r="O337" s="92"/>
      <c r="P337" s="92"/>
      <c r="Q337" s="92"/>
      <c r="R337" s="92"/>
      <c r="S337" s="92"/>
      <c r="T337" s="92"/>
      <c r="U337" s="92"/>
      <c r="V337" s="92"/>
      <c r="W337" s="92"/>
      <c r="X337" s="92"/>
      <c r="Y337" s="92"/>
      <c r="Z337" s="92"/>
      <c r="AA337" s="92"/>
      <c r="AB337" s="95"/>
      <c r="AC337" s="180"/>
      <c r="AD337" s="180"/>
      <c r="AE337" s="180"/>
      <c r="AF337" s="180"/>
      <c r="AG337" s="180"/>
      <c r="AH337" s="180"/>
      <c r="AI337" s="180"/>
      <c r="AJ337" s="180"/>
      <c r="AK337" s="180"/>
      <c r="AL337" s="180"/>
      <c r="AM337" s="180"/>
      <c r="AN337" s="180"/>
      <c r="AO337" s="180"/>
      <c r="AP337" s="180"/>
      <c r="AQ337" s="180"/>
      <c r="AR337" s="180"/>
      <c r="AS337" s="180"/>
    </row>
    <row r="338" ht="14.25" customHeight="1">
      <c r="A338" s="180"/>
      <c r="B338" s="12"/>
      <c r="K338" s="96"/>
      <c r="L338" s="97"/>
      <c r="AB338" s="56"/>
      <c r="AC338" s="180"/>
      <c r="AD338" s="180"/>
      <c r="AE338" s="180"/>
      <c r="AF338" s="180"/>
      <c r="AG338" s="180"/>
      <c r="AH338" s="180"/>
      <c r="AI338" s="180"/>
      <c r="AJ338" s="180"/>
      <c r="AK338" s="180"/>
      <c r="AL338" s="180"/>
      <c r="AM338" s="180"/>
      <c r="AN338" s="180"/>
      <c r="AO338" s="180"/>
      <c r="AP338" s="180"/>
      <c r="AQ338" s="180"/>
      <c r="AR338" s="180"/>
      <c r="AS338" s="180"/>
    </row>
    <row r="339" ht="14.25" customHeight="1">
      <c r="A339" s="180"/>
      <c r="B339" s="98"/>
      <c r="C339" s="99"/>
      <c r="D339" s="99"/>
      <c r="E339" s="99"/>
      <c r="F339" s="99"/>
      <c r="G339" s="99"/>
      <c r="H339" s="99"/>
      <c r="I339" s="99"/>
      <c r="J339" s="99"/>
      <c r="K339" s="100"/>
      <c r="L339" s="101"/>
      <c r="M339" s="99"/>
      <c r="N339" s="99"/>
      <c r="O339" s="99"/>
      <c r="P339" s="99"/>
      <c r="Q339" s="99"/>
      <c r="R339" s="99"/>
      <c r="S339" s="99"/>
      <c r="T339" s="99"/>
      <c r="U339" s="99"/>
      <c r="V339" s="99"/>
      <c r="W339" s="99"/>
      <c r="X339" s="99"/>
      <c r="Y339" s="99"/>
      <c r="Z339" s="99"/>
      <c r="AA339" s="99"/>
      <c r="AB339" s="102"/>
      <c r="AC339" s="180"/>
      <c r="AD339" s="180"/>
      <c r="AE339" s="180"/>
      <c r="AF339" s="180"/>
      <c r="AG339" s="180"/>
      <c r="AH339" s="180"/>
      <c r="AI339" s="180"/>
      <c r="AJ339" s="180"/>
      <c r="AK339" s="180"/>
      <c r="AL339" s="180"/>
      <c r="AM339" s="180"/>
      <c r="AN339" s="180"/>
      <c r="AO339" s="180"/>
      <c r="AP339" s="180"/>
      <c r="AQ339" s="180"/>
      <c r="AR339" s="180"/>
      <c r="AS339" s="180"/>
    </row>
    <row r="340" ht="14.25" customHeight="1">
      <c r="A340" s="180"/>
      <c r="B340" s="91" t="s">
        <v>334</v>
      </c>
      <c r="C340" s="92"/>
      <c r="D340" s="92"/>
      <c r="E340" s="92"/>
      <c r="F340" s="92"/>
      <c r="G340" s="92"/>
      <c r="H340" s="92"/>
      <c r="I340" s="92"/>
      <c r="J340" s="92"/>
      <c r="K340" s="93"/>
      <c r="L340" s="302" t="str">
        <f>IF('Ph II-Exercise Initial Actions'!K63=0,"",'Ph II-Exercise Initial Actions'!K63)</f>
        <v>Telephone and radio</v>
      </c>
      <c r="M340" s="92"/>
      <c r="N340" s="92"/>
      <c r="O340" s="92"/>
      <c r="P340" s="92"/>
      <c r="Q340" s="92"/>
      <c r="R340" s="92"/>
      <c r="S340" s="92"/>
      <c r="T340" s="92"/>
      <c r="U340" s="92"/>
      <c r="V340" s="92"/>
      <c r="W340" s="92"/>
      <c r="X340" s="92"/>
      <c r="Y340" s="92"/>
      <c r="Z340" s="92"/>
      <c r="AA340" s="92"/>
      <c r="AB340" s="95"/>
      <c r="AC340" s="180"/>
      <c r="AD340" s="180"/>
      <c r="AE340" s="180"/>
      <c r="AF340" s="180"/>
      <c r="AG340" s="180"/>
      <c r="AH340" s="180"/>
      <c r="AI340" s="180"/>
      <c r="AJ340" s="180"/>
      <c r="AK340" s="180"/>
      <c r="AL340" s="180"/>
      <c r="AM340" s="180"/>
      <c r="AN340" s="180"/>
      <c r="AO340" s="180"/>
      <c r="AP340" s="180"/>
      <c r="AQ340" s="180"/>
      <c r="AR340" s="180"/>
      <c r="AS340" s="180"/>
    </row>
    <row r="341" ht="14.25" customHeight="1">
      <c r="A341" s="180"/>
      <c r="B341" s="12"/>
      <c r="K341" s="96"/>
      <c r="L341" s="97"/>
      <c r="AB341" s="56"/>
      <c r="AC341" s="180"/>
      <c r="AD341" s="180"/>
      <c r="AE341" s="180"/>
      <c r="AF341" s="180"/>
      <c r="AG341" s="180"/>
      <c r="AH341" s="180"/>
      <c r="AI341" s="180"/>
      <c r="AJ341" s="180"/>
      <c r="AK341" s="180"/>
      <c r="AL341" s="180"/>
      <c r="AM341" s="180"/>
      <c r="AN341" s="180"/>
      <c r="AO341" s="180"/>
      <c r="AP341" s="180"/>
      <c r="AQ341" s="180"/>
      <c r="AR341" s="180"/>
      <c r="AS341" s="180"/>
    </row>
    <row r="342" ht="14.25" customHeight="1">
      <c r="A342" s="180"/>
      <c r="B342" s="34"/>
      <c r="C342" s="35"/>
      <c r="D342" s="35"/>
      <c r="E342" s="35"/>
      <c r="F342" s="35"/>
      <c r="G342" s="35"/>
      <c r="H342" s="35"/>
      <c r="I342" s="35"/>
      <c r="J342" s="35"/>
      <c r="K342" s="396"/>
      <c r="L342" s="130"/>
      <c r="M342" s="35"/>
      <c r="N342" s="35"/>
      <c r="O342" s="35"/>
      <c r="P342" s="35"/>
      <c r="Q342" s="35"/>
      <c r="R342" s="35"/>
      <c r="S342" s="35"/>
      <c r="T342" s="35"/>
      <c r="U342" s="35"/>
      <c r="V342" s="35"/>
      <c r="W342" s="35"/>
      <c r="X342" s="35"/>
      <c r="Y342" s="35"/>
      <c r="Z342" s="35"/>
      <c r="AA342" s="35"/>
      <c r="AB342" s="90"/>
      <c r="AC342" s="180"/>
      <c r="AD342" s="180"/>
      <c r="AE342" s="180"/>
      <c r="AF342" s="180"/>
      <c r="AG342" s="180"/>
      <c r="AH342" s="180"/>
      <c r="AI342" s="180"/>
      <c r="AJ342" s="180"/>
      <c r="AK342" s="180"/>
      <c r="AL342" s="180"/>
      <c r="AM342" s="180"/>
      <c r="AN342" s="180"/>
      <c r="AO342" s="180"/>
      <c r="AP342" s="180"/>
      <c r="AQ342" s="180"/>
      <c r="AR342" s="180"/>
      <c r="AS342" s="180"/>
    </row>
    <row r="343" ht="14.25" customHeight="1">
      <c r="A343" s="180"/>
      <c r="B343" s="181" t="s">
        <v>556</v>
      </c>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54"/>
      <c r="AC343" s="180"/>
      <c r="AD343" s="180"/>
      <c r="AE343" s="180"/>
      <c r="AF343" s="180"/>
      <c r="AG343" s="180"/>
      <c r="AH343" s="180"/>
      <c r="AI343" s="180"/>
      <c r="AJ343" s="180"/>
      <c r="AK343" s="180"/>
      <c r="AL343" s="180"/>
      <c r="AM343" s="180"/>
      <c r="AN343" s="180"/>
      <c r="AO343" s="180"/>
      <c r="AP343" s="180"/>
      <c r="AQ343" s="180"/>
      <c r="AR343" s="180"/>
      <c r="AS343" s="180"/>
    </row>
    <row r="344" ht="14.25" customHeight="1">
      <c r="A344" s="180"/>
      <c r="B344" s="155" t="s">
        <v>557</v>
      </c>
      <c r="C344" s="108"/>
      <c r="D344" s="108"/>
      <c r="E344" s="108"/>
      <c r="F344" s="108"/>
      <c r="G344" s="108"/>
      <c r="H344" s="108"/>
      <c r="I344" s="108"/>
      <c r="J344" s="108"/>
      <c r="K344" s="231"/>
      <c r="L344" s="310" t="str">
        <f>IF('Ph II-Exercise Initial Actions'!K67=0,"",'Ph II-Exercise Initial Actions'!K67)</f>
        <v>None</v>
      </c>
      <c r="M344" s="108"/>
      <c r="N344" s="108"/>
      <c r="O344" s="108"/>
      <c r="P344" s="108"/>
      <c r="Q344" s="108"/>
      <c r="R344" s="108"/>
      <c r="S344" s="108"/>
      <c r="T344" s="108"/>
      <c r="U344" s="108"/>
      <c r="V344" s="108"/>
      <c r="W344" s="108"/>
      <c r="X344" s="108"/>
      <c r="Y344" s="108"/>
      <c r="Z344" s="108"/>
      <c r="AA344" s="108"/>
      <c r="AB344" s="109"/>
      <c r="AC344" s="180"/>
      <c r="AD344" s="180"/>
      <c r="AE344" s="180"/>
      <c r="AF344" s="180"/>
      <c r="AG344" s="180"/>
      <c r="AH344" s="180"/>
      <c r="AI344" s="180"/>
      <c r="AJ344" s="180"/>
      <c r="AK344" s="180"/>
      <c r="AL344" s="180"/>
      <c r="AM344" s="180"/>
      <c r="AN344" s="180"/>
      <c r="AO344" s="180"/>
      <c r="AP344" s="180"/>
      <c r="AQ344" s="180"/>
      <c r="AR344" s="180"/>
      <c r="AS344" s="180"/>
    </row>
    <row r="345" ht="14.25" customHeight="1">
      <c r="A345" s="180"/>
      <c r="B345" s="12"/>
      <c r="K345" s="96"/>
      <c r="L345" s="97"/>
      <c r="AB345" s="56"/>
      <c r="AC345" s="180"/>
      <c r="AD345" s="180"/>
      <c r="AE345" s="180"/>
      <c r="AF345" s="180"/>
      <c r="AG345" s="180"/>
      <c r="AH345" s="180"/>
      <c r="AI345" s="180"/>
      <c r="AJ345" s="180"/>
      <c r="AK345" s="180"/>
      <c r="AL345" s="180"/>
      <c r="AM345" s="180"/>
      <c r="AN345" s="180"/>
      <c r="AO345" s="180"/>
      <c r="AP345" s="180"/>
      <c r="AQ345" s="180"/>
      <c r="AR345" s="180"/>
      <c r="AS345" s="180"/>
    </row>
    <row r="346" ht="14.25" customHeight="1">
      <c r="A346" s="180"/>
      <c r="B346" s="98"/>
      <c r="C346" s="99"/>
      <c r="D346" s="99"/>
      <c r="E346" s="99"/>
      <c r="F346" s="99"/>
      <c r="G346" s="99"/>
      <c r="H346" s="99"/>
      <c r="I346" s="99"/>
      <c r="J346" s="99"/>
      <c r="K346" s="100"/>
      <c r="L346" s="101"/>
      <c r="M346" s="99"/>
      <c r="N346" s="99"/>
      <c r="O346" s="99"/>
      <c r="P346" s="99"/>
      <c r="Q346" s="99"/>
      <c r="R346" s="99"/>
      <c r="S346" s="99"/>
      <c r="T346" s="99"/>
      <c r="U346" s="99"/>
      <c r="V346" s="99"/>
      <c r="W346" s="99"/>
      <c r="X346" s="99"/>
      <c r="Y346" s="99"/>
      <c r="Z346" s="99"/>
      <c r="AA346" s="99"/>
      <c r="AB346" s="102"/>
      <c r="AC346" s="180"/>
      <c r="AD346" s="180"/>
      <c r="AE346" s="180"/>
      <c r="AF346" s="180"/>
      <c r="AG346" s="180"/>
      <c r="AH346" s="180"/>
      <c r="AI346" s="180"/>
      <c r="AJ346" s="180"/>
      <c r="AK346" s="180"/>
      <c r="AL346" s="180"/>
      <c r="AM346" s="180"/>
      <c r="AN346" s="180"/>
      <c r="AO346" s="180"/>
      <c r="AP346" s="180"/>
      <c r="AQ346" s="180"/>
      <c r="AR346" s="180"/>
      <c r="AS346" s="180"/>
    </row>
    <row r="347" ht="14.25" customHeight="1">
      <c r="A347" s="180"/>
      <c r="B347" s="91" t="s">
        <v>339</v>
      </c>
      <c r="C347" s="92"/>
      <c r="D347" s="92"/>
      <c r="E347" s="92"/>
      <c r="F347" s="92"/>
      <c r="G347" s="92"/>
      <c r="H347" s="92"/>
      <c r="I347" s="92"/>
      <c r="J347" s="92"/>
      <c r="K347" s="93"/>
      <c r="L347" s="302" t="str">
        <f>IF('Ph II-Exercise Initial Actions'!K70=0,"",'Ph II-Exercise Initial Actions'!K70)</f>
        <v>EM and Fire IC, Hospital Incident Command, Office of Emergency Management, Public Health EPR</v>
      </c>
      <c r="M347" s="92"/>
      <c r="N347" s="92"/>
      <c r="O347" s="92"/>
      <c r="P347" s="92"/>
      <c r="Q347" s="92"/>
      <c r="R347" s="92"/>
      <c r="S347" s="92"/>
      <c r="T347" s="92"/>
      <c r="U347" s="92"/>
      <c r="V347" s="92"/>
      <c r="W347" s="92"/>
      <c r="X347" s="92"/>
      <c r="Y347" s="92"/>
      <c r="Z347" s="92"/>
      <c r="AA347" s="92"/>
      <c r="AB347" s="95"/>
      <c r="AC347" s="180"/>
      <c r="AD347" s="180"/>
      <c r="AE347" s="180"/>
      <c r="AF347" s="180"/>
      <c r="AG347" s="180"/>
      <c r="AH347" s="180"/>
      <c r="AI347" s="180"/>
      <c r="AJ347" s="180"/>
      <c r="AK347" s="180"/>
      <c r="AL347" s="180"/>
      <c r="AM347" s="180"/>
      <c r="AN347" s="180"/>
      <c r="AO347" s="180"/>
      <c r="AP347" s="180"/>
      <c r="AQ347" s="180"/>
      <c r="AR347" s="180"/>
      <c r="AS347" s="180"/>
    </row>
    <row r="348" ht="14.25" customHeight="1">
      <c r="A348" s="180"/>
      <c r="B348" s="12"/>
      <c r="K348" s="96"/>
      <c r="L348" s="97"/>
      <c r="AB348" s="56"/>
      <c r="AC348" s="180"/>
      <c r="AD348" s="180"/>
      <c r="AE348" s="180"/>
      <c r="AF348" s="180"/>
      <c r="AG348" s="180"/>
      <c r="AH348" s="180"/>
      <c r="AI348" s="180"/>
      <c r="AJ348" s="180"/>
      <c r="AK348" s="180"/>
      <c r="AL348" s="180"/>
      <c r="AM348" s="180"/>
      <c r="AN348" s="180"/>
      <c r="AO348" s="180"/>
      <c r="AP348" s="180"/>
      <c r="AQ348" s="180"/>
      <c r="AR348" s="180"/>
      <c r="AS348" s="180"/>
    </row>
    <row r="349" ht="14.25" customHeight="1">
      <c r="A349" s="180"/>
      <c r="B349" s="98"/>
      <c r="C349" s="99"/>
      <c r="D349" s="99"/>
      <c r="E349" s="99"/>
      <c r="F349" s="99"/>
      <c r="G349" s="99"/>
      <c r="H349" s="99"/>
      <c r="I349" s="99"/>
      <c r="J349" s="99"/>
      <c r="K349" s="100"/>
      <c r="L349" s="101"/>
      <c r="M349" s="99"/>
      <c r="N349" s="99"/>
      <c r="O349" s="99"/>
      <c r="P349" s="99"/>
      <c r="Q349" s="99"/>
      <c r="R349" s="99"/>
      <c r="S349" s="99"/>
      <c r="T349" s="99"/>
      <c r="U349" s="99"/>
      <c r="V349" s="99"/>
      <c r="W349" s="99"/>
      <c r="X349" s="99"/>
      <c r="Y349" s="99"/>
      <c r="Z349" s="99"/>
      <c r="AA349" s="99"/>
      <c r="AB349" s="102"/>
      <c r="AC349" s="180"/>
      <c r="AD349" s="180"/>
      <c r="AE349" s="180"/>
      <c r="AF349" s="180"/>
      <c r="AG349" s="180"/>
      <c r="AH349" s="180"/>
      <c r="AI349" s="180"/>
      <c r="AJ349" s="180"/>
      <c r="AK349" s="180"/>
      <c r="AL349" s="180"/>
      <c r="AM349" s="180"/>
      <c r="AN349" s="180"/>
      <c r="AO349" s="180"/>
      <c r="AP349" s="180"/>
      <c r="AQ349" s="180"/>
      <c r="AR349" s="180"/>
      <c r="AS349" s="180"/>
    </row>
    <row r="350" ht="14.25" customHeight="1">
      <c r="A350" s="180"/>
      <c r="B350" s="91" t="s">
        <v>558</v>
      </c>
      <c r="C350" s="92"/>
      <c r="D350" s="92"/>
      <c r="E350" s="92"/>
      <c r="F350" s="92"/>
      <c r="G350" s="92"/>
      <c r="H350" s="92"/>
      <c r="I350" s="92"/>
      <c r="J350" s="92"/>
      <c r="K350" s="93"/>
      <c r="L350" s="302" t="str">
        <f>IF('Ph II-Exercise Initial Actions'!K73=0,"",'Ph II-Exercise Initial Actions'!K73)</f>
        <v>1 hr</v>
      </c>
      <c r="M350" s="92"/>
      <c r="N350" s="92"/>
      <c r="O350" s="92"/>
      <c r="P350" s="92"/>
      <c r="Q350" s="92"/>
      <c r="R350" s="92"/>
      <c r="S350" s="92"/>
      <c r="T350" s="92"/>
      <c r="U350" s="92"/>
      <c r="V350" s="92"/>
      <c r="W350" s="92"/>
      <c r="X350" s="92"/>
      <c r="Y350" s="92"/>
      <c r="Z350" s="92"/>
      <c r="AA350" s="92"/>
      <c r="AB350" s="95"/>
      <c r="AC350" s="180"/>
      <c r="AD350" s="180"/>
      <c r="AE350" s="180"/>
      <c r="AF350" s="180"/>
      <c r="AG350" s="180"/>
      <c r="AH350" s="180"/>
      <c r="AI350" s="180"/>
      <c r="AJ350" s="180"/>
      <c r="AK350" s="180"/>
      <c r="AL350" s="180"/>
      <c r="AM350" s="180"/>
      <c r="AN350" s="180"/>
      <c r="AO350" s="180"/>
      <c r="AP350" s="180"/>
      <c r="AQ350" s="180"/>
      <c r="AR350" s="180"/>
      <c r="AS350" s="180"/>
    </row>
    <row r="351" ht="14.25" customHeight="1">
      <c r="A351" s="180"/>
      <c r="B351" s="12"/>
      <c r="K351" s="96"/>
      <c r="L351" s="97"/>
      <c r="AB351" s="56"/>
      <c r="AC351" s="180"/>
      <c r="AD351" s="180"/>
      <c r="AE351" s="180"/>
      <c r="AF351" s="180"/>
      <c r="AG351" s="180"/>
      <c r="AH351" s="180"/>
      <c r="AI351" s="180"/>
      <c r="AJ351" s="180"/>
      <c r="AK351" s="180"/>
      <c r="AL351" s="180"/>
      <c r="AM351" s="180"/>
      <c r="AN351" s="180"/>
      <c r="AO351" s="180"/>
      <c r="AP351" s="180"/>
      <c r="AQ351" s="180"/>
      <c r="AR351" s="180"/>
      <c r="AS351" s="180"/>
    </row>
    <row r="352" ht="14.25" customHeight="1">
      <c r="A352" s="180"/>
      <c r="B352" s="98"/>
      <c r="C352" s="99"/>
      <c r="D352" s="99"/>
      <c r="E352" s="99"/>
      <c r="F352" s="99"/>
      <c r="G352" s="99"/>
      <c r="H352" s="99"/>
      <c r="I352" s="99"/>
      <c r="J352" s="99"/>
      <c r="K352" s="100"/>
      <c r="L352" s="101"/>
      <c r="M352" s="99"/>
      <c r="N352" s="99"/>
      <c r="O352" s="99"/>
      <c r="P352" s="99"/>
      <c r="Q352" s="99"/>
      <c r="R352" s="99"/>
      <c r="S352" s="99"/>
      <c r="T352" s="99"/>
      <c r="U352" s="99"/>
      <c r="V352" s="99"/>
      <c r="W352" s="99"/>
      <c r="X352" s="99"/>
      <c r="Y352" s="99"/>
      <c r="Z352" s="99"/>
      <c r="AA352" s="99"/>
      <c r="AB352" s="102"/>
      <c r="AC352" s="180"/>
      <c r="AD352" s="180"/>
      <c r="AE352" s="180"/>
      <c r="AF352" s="180"/>
      <c r="AG352" s="180"/>
      <c r="AH352" s="180"/>
      <c r="AI352" s="180"/>
      <c r="AJ352" s="180"/>
      <c r="AK352" s="180"/>
      <c r="AL352" s="180"/>
      <c r="AM352" s="180"/>
      <c r="AN352" s="180"/>
      <c r="AO352" s="180"/>
      <c r="AP352" s="180"/>
      <c r="AQ352" s="180"/>
      <c r="AR352" s="180"/>
      <c r="AS352" s="180"/>
    </row>
    <row r="353" ht="14.25" customHeight="1">
      <c r="A353" s="180"/>
      <c r="B353" s="91" t="s">
        <v>343</v>
      </c>
      <c r="C353" s="92"/>
      <c r="D353" s="92"/>
      <c r="E353" s="92"/>
      <c r="F353" s="92"/>
      <c r="G353" s="92"/>
      <c r="H353" s="92"/>
      <c r="I353" s="92"/>
      <c r="J353" s="92"/>
      <c r="K353" s="93"/>
      <c r="L353" s="302" t="str">
        <f>IF('Ph II-Exercise Initial Actions'!K76=0,"",'Ph II-Exercise Initial Actions'!K76)</f>
        <v>HRRMC hospital does not currently have all of the radio channels that Fire and EMS might be using. County OEM working to solutions.
No clear plan for inclusion of HCC in response to MCI in Lake and Chaffee County besides notification of an incident and that is dependent on whether an individual decides to inform the HCC.</v>
      </c>
      <c r="M353" s="92"/>
      <c r="N353" s="92"/>
      <c r="O353" s="92"/>
      <c r="P353" s="92"/>
      <c r="Q353" s="92"/>
      <c r="R353" s="92"/>
      <c r="S353" s="92"/>
      <c r="T353" s="92"/>
      <c r="U353" s="92"/>
      <c r="V353" s="92"/>
      <c r="W353" s="92"/>
      <c r="X353" s="92"/>
      <c r="Y353" s="92"/>
      <c r="Z353" s="92"/>
      <c r="AA353" s="92"/>
      <c r="AB353" s="95"/>
      <c r="AC353" s="180"/>
      <c r="AD353" s="180"/>
      <c r="AE353" s="180"/>
      <c r="AF353" s="180"/>
      <c r="AG353" s="180"/>
      <c r="AH353" s="180"/>
      <c r="AI353" s="180"/>
      <c r="AJ353" s="180"/>
      <c r="AK353" s="180"/>
      <c r="AL353" s="180"/>
      <c r="AM353" s="180"/>
      <c r="AN353" s="180"/>
      <c r="AO353" s="180"/>
      <c r="AP353" s="180"/>
      <c r="AQ353" s="180"/>
      <c r="AR353" s="180"/>
      <c r="AS353" s="180"/>
    </row>
    <row r="354" ht="14.25" customHeight="1">
      <c r="A354" s="180"/>
      <c r="B354" s="12"/>
      <c r="K354" s="96"/>
      <c r="L354" s="97"/>
      <c r="AB354" s="56"/>
      <c r="AC354" s="180"/>
      <c r="AD354" s="180"/>
      <c r="AE354" s="180"/>
      <c r="AF354" s="180"/>
      <c r="AG354" s="180"/>
      <c r="AH354" s="180"/>
      <c r="AI354" s="180"/>
      <c r="AJ354" s="180"/>
      <c r="AK354" s="180"/>
      <c r="AL354" s="180"/>
      <c r="AM354" s="180"/>
      <c r="AN354" s="180"/>
      <c r="AO354" s="180"/>
      <c r="AP354" s="180"/>
      <c r="AQ354" s="180"/>
      <c r="AR354" s="180"/>
      <c r="AS354" s="180"/>
    </row>
    <row r="355" ht="14.25" customHeight="1">
      <c r="A355" s="180"/>
      <c r="B355" s="34"/>
      <c r="C355" s="35"/>
      <c r="D355" s="35"/>
      <c r="E355" s="35"/>
      <c r="F355" s="35"/>
      <c r="G355" s="35"/>
      <c r="H355" s="35"/>
      <c r="I355" s="35"/>
      <c r="J355" s="35"/>
      <c r="K355" s="396"/>
      <c r="L355" s="130"/>
      <c r="M355" s="35"/>
      <c r="N355" s="35"/>
      <c r="O355" s="35"/>
      <c r="P355" s="35"/>
      <c r="Q355" s="35"/>
      <c r="R355" s="35"/>
      <c r="S355" s="35"/>
      <c r="T355" s="35"/>
      <c r="U355" s="35"/>
      <c r="V355" s="35"/>
      <c r="W355" s="35"/>
      <c r="X355" s="35"/>
      <c r="Y355" s="35"/>
      <c r="Z355" s="35"/>
      <c r="AA355" s="35"/>
      <c r="AB355" s="90"/>
      <c r="AC355" s="180"/>
      <c r="AD355" s="180"/>
      <c r="AE355" s="180"/>
      <c r="AF355" s="180"/>
      <c r="AG355" s="180"/>
      <c r="AH355" s="180"/>
      <c r="AI355" s="180"/>
      <c r="AJ355" s="180"/>
      <c r="AK355" s="180"/>
      <c r="AL355" s="180"/>
      <c r="AM355" s="180"/>
      <c r="AN355" s="180"/>
      <c r="AO355" s="180"/>
      <c r="AP355" s="180"/>
      <c r="AQ355" s="180"/>
      <c r="AR355" s="180"/>
      <c r="AS355" s="180"/>
    </row>
    <row r="356" ht="14.25" customHeight="1">
      <c r="A356" s="180"/>
      <c r="B356" s="181" t="s">
        <v>559</v>
      </c>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54"/>
      <c r="AC356" s="180"/>
      <c r="AD356" s="180"/>
      <c r="AE356" s="180"/>
      <c r="AF356" s="180"/>
      <c r="AG356" s="180"/>
      <c r="AH356" s="180"/>
      <c r="AI356" s="180"/>
      <c r="AJ356" s="180"/>
      <c r="AK356" s="180"/>
      <c r="AL356" s="180"/>
      <c r="AM356" s="180"/>
      <c r="AN356" s="180"/>
      <c r="AO356" s="180"/>
      <c r="AP356" s="180"/>
      <c r="AQ356" s="180"/>
      <c r="AR356" s="180"/>
      <c r="AS356" s="180"/>
    </row>
    <row r="357" ht="14.25" customHeight="1">
      <c r="A357" s="180"/>
      <c r="B357" s="155" t="s">
        <v>500</v>
      </c>
      <c r="C357" s="108"/>
      <c r="D357" s="108"/>
      <c r="E357" s="108"/>
      <c r="F357" s="108"/>
      <c r="G357" s="108"/>
      <c r="H357" s="108"/>
      <c r="I357" s="108"/>
      <c r="J357" s="108"/>
      <c r="K357" s="231"/>
      <c r="L357" s="310" t="str">
        <f>IF('Ph II-Exercise Operations'!N338=0,"",'Ph II-Exercise Operations'!N338)</f>
        <v>Lake County: Would have benefitted from more participation from the hospital
Chaffee County: Would have benefited from participation from PD and air medical</v>
      </c>
      <c r="M357" s="108"/>
      <c r="N357" s="108"/>
      <c r="O357" s="108"/>
      <c r="P357" s="108"/>
      <c r="Q357" s="108"/>
      <c r="R357" s="108"/>
      <c r="S357" s="108"/>
      <c r="T357" s="108"/>
      <c r="U357" s="108"/>
      <c r="V357" s="108"/>
      <c r="W357" s="108"/>
      <c r="X357" s="108"/>
      <c r="Y357" s="108"/>
      <c r="Z357" s="108"/>
      <c r="AA357" s="108"/>
      <c r="AB357" s="109"/>
      <c r="AC357" s="180"/>
      <c r="AD357" s="180"/>
      <c r="AE357" s="180"/>
      <c r="AF357" s="180"/>
      <c r="AG357" s="180"/>
      <c r="AH357" s="180"/>
      <c r="AI357" s="180"/>
      <c r="AJ357" s="180"/>
      <c r="AK357" s="180"/>
      <c r="AL357" s="180"/>
      <c r="AM357" s="180"/>
      <c r="AN357" s="180"/>
      <c r="AO357" s="180"/>
      <c r="AP357" s="180"/>
      <c r="AQ357" s="180"/>
      <c r="AR357" s="180"/>
      <c r="AS357" s="180"/>
    </row>
    <row r="358" ht="14.25" customHeight="1">
      <c r="A358" s="180"/>
      <c r="B358" s="12"/>
      <c r="K358" s="96"/>
      <c r="L358" s="97"/>
      <c r="AB358" s="56"/>
      <c r="AC358" s="180"/>
      <c r="AD358" s="180"/>
      <c r="AE358" s="180"/>
      <c r="AF358" s="180"/>
      <c r="AG358" s="180"/>
      <c r="AH358" s="180"/>
      <c r="AI358" s="180"/>
      <c r="AJ358" s="180"/>
      <c r="AK358" s="180"/>
      <c r="AL358" s="180"/>
      <c r="AM358" s="180"/>
      <c r="AN358" s="180"/>
      <c r="AO358" s="180"/>
      <c r="AP358" s="180"/>
      <c r="AQ358" s="180"/>
      <c r="AR358" s="180"/>
      <c r="AS358" s="180"/>
    </row>
    <row r="359" ht="14.25" customHeight="1">
      <c r="A359" s="180"/>
      <c r="B359" s="98"/>
      <c r="C359" s="99"/>
      <c r="D359" s="99"/>
      <c r="E359" s="99"/>
      <c r="F359" s="99"/>
      <c r="G359" s="99"/>
      <c r="H359" s="99"/>
      <c r="I359" s="99"/>
      <c r="J359" s="99"/>
      <c r="K359" s="100"/>
      <c r="L359" s="101"/>
      <c r="M359" s="99"/>
      <c r="N359" s="99"/>
      <c r="O359" s="99"/>
      <c r="P359" s="99"/>
      <c r="Q359" s="99"/>
      <c r="R359" s="99"/>
      <c r="S359" s="99"/>
      <c r="T359" s="99"/>
      <c r="U359" s="99"/>
      <c r="V359" s="99"/>
      <c r="W359" s="99"/>
      <c r="X359" s="99"/>
      <c r="Y359" s="99"/>
      <c r="Z359" s="99"/>
      <c r="AA359" s="99"/>
      <c r="AB359" s="102"/>
      <c r="AC359" s="180"/>
      <c r="AD359" s="180"/>
      <c r="AE359" s="180"/>
      <c r="AF359" s="180"/>
      <c r="AG359" s="180"/>
      <c r="AH359" s="180"/>
      <c r="AI359" s="180"/>
      <c r="AJ359" s="180"/>
      <c r="AK359" s="180"/>
      <c r="AL359" s="180"/>
      <c r="AM359" s="180"/>
      <c r="AN359" s="180"/>
      <c r="AO359" s="180"/>
      <c r="AP359" s="180"/>
      <c r="AQ359" s="180"/>
      <c r="AR359" s="180"/>
      <c r="AS359" s="180"/>
    </row>
    <row r="360" ht="14.25" customHeight="1">
      <c r="A360" s="180"/>
      <c r="B360" s="91" t="s">
        <v>502</v>
      </c>
      <c r="C360" s="92"/>
      <c r="D360" s="92"/>
      <c r="E360" s="92"/>
      <c r="F360" s="92"/>
      <c r="G360" s="92"/>
      <c r="H360" s="92"/>
      <c r="I360" s="92"/>
      <c r="J360" s="92"/>
      <c r="K360" s="93"/>
      <c r="L360" s="302" t="str">
        <f>IF('Ph II-Exercise Operations'!N341=0,"",'Ph II-Exercise Operations'!N341)</f>
        <v>No</v>
      </c>
      <c r="M360" s="92"/>
      <c r="N360" s="92"/>
      <c r="O360" s="92"/>
      <c r="P360" s="92"/>
      <c r="Q360" s="92"/>
      <c r="R360" s="92"/>
      <c r="S360" s="92"/>
      <c r="T360" s="92"/>
      <c r="U360" s="92"/>
      <c r="V360" s="92"/>
      <c r="W360" s="92"/>
      <c r="X360" s="92"/>
      <c r="Y360" s="92"/>
      <c r="Z360" s="92"/>
      <c r="AA360" s="92"/>
      <c r="AB360" s="95"/>
      <c r="AC360" s="180"/>
      <c r="AD360" s="180"/>
      <c r="AE360" s="180"/>
      <c r="AF360" s="180"/>
      <c r="AG360" s="180"/>
      <c r="AH360" s="180"/>
      <c r="AI360" s="180"/>
      <c r="AJ360" s="180"/>
      <c r="AK360" s="180"/>
      <c r="AL360" s="180"/>
      <c r="AM360" s="180"/>
      <c r="AN360" s="180"/>
      <c r="AO360" s="180"/>
      <c r="AP360" s="180"/>
      <c r="AQ360" s="180"/>
      <c r="AR360" s="180"/>
      <c r="AS360" s="180"/>
    </row>
    <row r="361" ht="14.25" customHeight="1">
      <c r="A361" s="180"/>
      <c r="B361" s="12"/>
      <c r="K361" s="96"/>
      <c r="L361" s="97"/>
      <c r="AB361" s="56"/>
      <c r="AC361" s="180"/>
      <c r="AD361" s="180"/>
      <c r="AE361" s="180"/>
      <c r="AF361" s="180"/>
      <c r="AG361" s="180"/>
      <c r="AH361" s="180"/>
      <c r="AI361" s="180"/>
      <c r="AJ361" s="180"/>
      <c r="AK361" s="180"/>
      <c r="AL361" s="180"/>
      <c r="AM361" s="180"/>
      <c r="AN361" s="180"/>
      <c r="AO361" s="180"/>
      <c r="AP361" s="180"/>
      <c r="AQ361" s="180"/>
      <c r="AR361" s="180"/>
      <c r="AS361" s="180"/>
    </row>
    <row r="362" ht="14.25" customHeight="1">
      <c r="A362" s="180"/>
      <c r="B362" s="34"/>
      <c r="C362" s="35"/>
      <c r="D362" s="35"/>
      <c r="E362" s="35"/>
      <c r="F362" s="35"/>
      <c r="G362" s="35"/>
      <c r="H362" s="35"/>
      <c r="I362" s="35"/>
      <c r="J362" s="35"/>
      <c r="K362" s="396"/>
      <c r="L362" s="130"/>
      <c r="M362" s="35"/>
      <c r="N362" s="35"/>
      <c r="O362" s="35"/>
      <c r="P362" s="35"/>
      <c r="Q362" s="35"/>
      <c r="R362" s="35"/>
      <c r="S362" s="35"/>
      <c r="T362" s="35"/>
      <c r="U362" s="35"/>
      <c r="V362" s="35"/>
      <c r="W362" s="35"/>
      <c r="X362" s="35"/>
      <c r="Y362" s="35"/>
      <c r="Z362" s="35"/>
      <c r="AA362" s="35"/>
      <c r="AB362" s="90"/>
      <c r="AC362" s="180"/>
      <c r="AD362" s="180"/>
      <c r="AE362" s="180"/>
      <c r="AF362" s="180"/>
      <c r="AG362" s="180"/>
      <c r="AH362" s="180"/>
      <c r="AI362" s="180"/>
      <c r="AJ362" s="180"/>
      <c r="AK362" s="180"/>
      <c r="AL362" s="180"/>
      <c r="AM362" s="180"/>
      <c r="AN362" s="180"/>
      <c r="AO362" s="180"/>
      <c r="AP362" s="180"/>
      <c r="AQ362" s="180"/>
      <c r="AR362" s="180"/>
      <c r="AS362" s="180"/>
    </row>
    <row r="363" ht="14.25" customHeight="1">
      <c r="A363" s="180"/>
      <c r="B363" s="181" t="s">
        <v>560</v>
      </c>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54"/>
      <c r="AC363" s="180"/>
      <c r="AD363" s="180"/>
      <c r="AE363" s="180"/>
      <c r="AF363" s="180"/>
      <c r="AG363" s="180"/>
      <c r="AH363" s="180"/>
      <c r="AI363" s="180"/>
      <c r="AJ363" s="180"/>
      <c r="AK363" s="180"/>
      <c r="AL363" s="180"/>
      <c r="AM363" s="180"/>
      <c r="AN363" s="180"/>
      <c r="AO363" s="180"/>
      <c r="AP363" s="180"/>
      <c r="AQ363" s="180"/>
      <c r="AR363" s="180"/>
      <c r="AS363" s="180"/>
    </row>
    <row r="364" ht="14.25" customHeight="1">
      <c r="A364" s="180"/>
      <c r="B364" s="199" t="s">
        <v>357</v>
      </c>
      <c r="K364" s="96"/>
      <c r="L364" s="310" t="str">
        <f>IF('Ph II-Exercise Operations'!N43=0,"",'Ph II-Exercise Operations'!N43)</f>
        <v>This was not tested as it has not been set up to date - area of opportunity</v>
      </c>
      <c r="M364" s="108"/>
      <c r="N364" s="108"/>
      <c r="O364" s="108"/>
      <c r="P364" s="108"/>
      <c r="Q364" s="108"/>
      <c r="R364" s="108"/>
      <c r="S364" s="108"/>
      <c r="T364" s="108"/>
      <c r="U364" s="108"/>
      <c r="V364" s="108"/>
      <c r="W364" s="108"/>
      <c r="X364" s="108"/>
      <c r="Y364" s="108"/>
      <c r="Z364" s="108"/>
      <c r="AA364" s="108"/>
      <c r="AB364" s="109"/>
      <c r="AC364" s="180"/>
      <c r="AD364" s="180"/>
      <c r="AE364" s="180"/>
      <c r="AF364" s="180"/>
      <c r="AG364" s="180"/>
      <c r="AH364" s="180"/>
      <c r="AI364" s="180"/>
      <c r="AJ364" s="180"/>
      <c r="AK364" s="180"/>
      <c r="AL364" s="180"/>
      <c r="AM364" s="180"/>
      <c r="AN364" s="180"/>
      <c r="AO364" s="180"/>
      <c r="AP364" s="180"/>
      <c r="AQ364" s="180"/>
      <c r="AR364" s="180"/>
      <c r="AS364" s="180"/>
    </row>
    <row r="365" ht="14.25" customHeight="1">
      <c r="A365" s="180"/>
      <c r="B365" s="12"/>
      <c r="K365" s="96"/>
      <c r="L365" s="97"/>
      <c r="AB365" s="56"/>
      <c r="AC365" s="180"/>
      <c r="AD365" s="180"/>
      <c r="AE365" s="180"/>
      <c r="AF365" s="180"/>
      <c r="AG365" s="180"/>
      <c r="AH365" s="180"/>
      <c r="AI365" s="180"/>
      <c r="AJ365" s="180"/>
      <c r="AK365" s="180"/>
      <c r="AL365" s="180"/>
      <c r="AM365" s="180"/>
      <c r="AN365" s="180"/>
      <c r="AO365" s="180"/>
      <c r="AP365" s="180"/>
      <c r="AQ365" s="180"/>
      <c r="AR365" s="180"/>
      <c r="AS365" s="180"/>
    </row>
    <row r="366" ht="14.25" customHeight="1">
      <c r="A366" s="180"/>
      <c r="B366" s="98"/>
      <c r="C366" s="99"/>
      <c r="D366" s="99"/>
      <c r="E366" s="99"/>
      <c r="F366" s="99"/>
      <c r="G366" s="99"/>
      <c r="H366" s="99"/>
      <c r="I366" s="99"/>
      <c r="J366" s="99"/>
      <c r="K366" s="100"/>
      <c r="L366" s="101"/>
      <c r="M366" s="99"/>
      <c r="N366" s="99"/>
      <c r="O366" s="99"/>
      <c r="P366" s="99"/>
      <c r="Q366" s="99"/>
      <c r="R366" s="99"/>
      <c r="S366" s="99"/>
      <c r="T366" s="99"/>
      <c r="U366" s="99"/>
      <c r="V366" s="99"/>
      <c r="W366" s="99"/>
      <c r="X366" s="99"/>
      <c r="Y366" s="99"/>
      <c r="Z366" s="99"/>
      <c r="AA366" s="99"/>
      <c r="AB366" s="102"/>
      <c r="AC366" s="180"/>
      <c r="AD366" s="180"/>
      <c r="AE366" s="180"/>
      <c r="AF366" s="180"/>
      <c r="AG366" s="180"/>
      <c r="AH366" s="180"/>
      <c r="AI366" s="180"/>
      <c r="AJ366" s="180"/>
      <c r="AK366" s="180"/>
      <c r="AL366" s="180"/>
      <c r="AM366" s="180"/>
      <c r="AN366" s="180"/>
      <c r="AO366" s="180"/>
      <c r="AP366" s="180"/>
      <c r="AQ366" s="180"/>
      <c r="AR366" s="180"/>
      <c r="AS366" s="180"/>
    </row>
    <row r="367" ht="14.25" customHeight="1">
      <c r="A367" s="180"/>
      <c r="B367" s="131" t="s">
        <v>561</v>
      </c>
      <c r="C367" s="92"/>
      <c r="D367" s="92"/>
      <c r="E367" s="92"/>
      <c r="F367" s="92"/>
      <c r="G367" s="92"/>
      <c r="H367" s="92"/>
      <c r="I367" s="92"/>
      <c r="J367" s="92"/>
      <c r="K367" s="93"/>
      <c r="L367" s="302" t="str">
        <f>IF('Ph II-Exercise Operations'!N46=0,"",'Ph II-Exercise Operations'!N46)</f>
        <v>No</v>
      </c>
      <c r="M367" s="92"/>
      <c r="N367" s="92"/>
      <c r="O367" s="92"/>
      <c r="P367" s="92"/>
      <c r="Q367" s="92"/>
      <c r="R367" s="92"/>
      <c r="S367" s="92"/>
      <c r="T367" s="92"/>
      <c r="U367" s="92"/>
      <c r="V367" s="92"/>
      <c r="W367" s="92"/>
      <c r="X367" s="92"/>
      <c r="Y367" s="92"/>
      <c r="Z367" s="92"/>
      <c r="AA367" s="92"/>
      <c r="AB367" s="95"/>
      <c r="AC367" s="180"/>
      <c r="AD367" s="180"/>
      <c r="AE367" s="180"/>
      <c r="AF367" s="180"/>
      <c r="AG367" s="180"/>
      <c r="AH367" s="180"/>
      <c r="AI367" s="180"/>
      <c r="AJ367" s="180"/>
      <c r="AK367" s="180"/>
      <c r="AL367" s="180"/>
      <c r="AM367" s="180"/>
      <c r="AN367" s="180"/>
      <c r="AO367" s="180"/>
      <c r="AP367" s="180"/>
      <c r="AQ367" s="180"/>
      <c r="AR367" s="180"/>
      <c r="AS367" s="180"/>
    </row>
    <row r="368" ht="14.25" customHeight="1">
      <c r="A368" s="180"/>
      <c r="B368" s="12"/>
      <c r="K368" s="96"/>
      <c r="L368" s="97"/>
      <c r="AB368" s="56"/>
      <c r="AC368" s="180"/>
      <c r="AD368" s="180"/>
      <c r="AE368" s="180"/>
      <c r="AF368" s="180"/>
      <c r="AG368" s="180"/>
      <c r="AH368" s="180"/>
      <c r="AI368" s="180"/>
      <c r="AJ368" s="180"/>
      <c r="AK368" s="180"/>
      <c r="AL368" s="180"/>
      <c r="AM368" s="180"/>
      <c r="AN368" s="180"/>
      <c r="AO368" s="180"/>
      <c r="AP368" s="180"/>
      <c r="AQ368" s="180"/>
      <c r="AR368" s="180"/>
      <c r="AS368" s="180"/>
    </row>
    <row r="369" ht="14.25" customHeight="1">
      <c r="A369" s="180"/>
      <c r="B369" s="98"/>
      <c r="C369" s="99"/>
      <c r="D369" s="99"/>
      <c r="E369" s="99"/>
      <c r="F369" s="99"/>
      <c r="G369" s="99"/>
      <c r="H369" s="99"/>
      <c r="I369" s="99"/>
      <c r="J369" s="99"/>
      <c r="K369" s="100"/>
      <c r="L369" s="101"/>
      <c r="M369" s="99"/>
      <c r="N369" s="99"/>
      <c r="O369" s="99"/>
      <c r="P369" s="99"/>
      <c r="Q369" s="99"/>
      <c r="R369" s="99"/>
      <c r="S369" s="99"/>
      <c r="T369" s="99"/>
      <c r="U369" s="99"/>
      <c r="V369" s="99"/>
      <c r="W369" s="99"/>
      <c r="X369" s="99"/>
      <c r="Y369" s="99"/>
      <c r="Z369" s="99"/>
      <c r="AA369" s="99"/>
      <c r="AB369" s="102"/>
      <c r="AC369" s="180"/>
      <c r="AD369" s="180"/>
      <c r="AE369" s="180"/>
      <c r="AF369" s="180"/>
      <c r="AG369" s="180"/>
      <c r="AH369" s="180"/>
      <c r="AI369" s="180"/>
      <c r="AJ369" s="180"/>
      <c r="AK369" s="180"/>
      <c r="AL369" s="180"/>
      <c r="AM369" s="180"/>
      <c r="AN369" s="180"/>
      <c r="AO369" s="180"/>
      <c r="AP369" s="180"/>
      <c r="AQ369" s="180"/>
      <c r="AR369" s="180"/>
      <c r="AS369" s="180"/>
    </row>
    <row r="370" ht="14.25" customHeight="1">
      <c r="A370" s="180"/>
      <c r="B370" s="131" t="s">
        <v>362</v>
      </c>
      <c r="C370" s="92"/>
      <c r="D370" s="92"/>
      <c r="E370" s="92"/>
      <c r="F370" s="92"/>
      <c r="G370" s="92"/>
      <c r="H370" s="92"/>
      <c r="I370" s="92"/>
      <c r="J370" s="92"/>
      <c r="K370" s="93"/>
      <c r="L370" s="302" t="str">
        <f>IF('Ph II-Exercise Operations'!N49=0,"",'Ph II-Exercise Operations'!N49)</f>
        <v>Office of Emergency Management, however in Chaffee County they currently do not have a system, rather they share through email, phone, etc.  Lake County utilizes the State WebEOC platform.</v>
      </c>
      <c r="M370" s="92"/>
      <c r="N370" s="92"/>
      <c r="O370" s="92"/>
      <c r="P370" s="92"/>
      <c r="Q370" s="92"/>
      <c r="R370" s="92"/>
      <c r="S370" s="92"/>
      <c r="T370" s="92"/>
      <c r="U370" s="92"/>
      <c r="V370" s="92"/>
      <c r="W370" s="92"/>
      <c r="X370" s="92"/>
      <c r="Y370" s="92"/>
      <c r="Z370" s="92"/>
      <c r="AA370" s="92"/>
      <c r="AB370" s="95"/>
      <c r="AC370" s="180"/>
      <c r="AD370" s="180"/>
      <c r="AE370" s="180"/>
      <c r="AF370" s="180"/>
      <c r="AG370" s="180"/>
      <c r="AH370" s="180"/>
      <c r="AI370" s="180"/>
      <c r="AJ370" s="180"/>
      <c r="AK370" s="180"/>
      <c r="AL370" s="180"/>
      <c r="AM370" s="180"/>
      <c r="AN370" s="180"/>
      <c r="AO370" s="180"/>
      <c r="AP370" s="180"/>
      <c r="AQ370" s="180"/>
      <c r="AR370" s="180"/>
      <c r="AS370" s="180"/>
    </row>
    <row r="371" ht="14.25" customHeight="1">
      <c r="A371" s="180"/>
      <c r="B371" s="12"/>
      <c r="K371" s="96"/>
      <c r="L371" s="97"/>
      <c r="AB371" s="56"/>
      <c r="AC371" s="180"/>
      <c r="AD371" s="180"/>
      <c r="AE371" s="180"/>
      <c r="AF371" s="180"/>
      <c r="AG371" s="180"/>
      <c r="AH371" s="180"/>
      <c r="AI371" s="180"/>
      <c r="AJ371" s="180"/>
      <c r="AK371" s="180"/>
      <c r="AL371" s="180"/>
      <c r="AM371" s="180"/>
      <c r="AN371" s="180"/>
      <c r="AO371" s="180"/>
      <c r="AP371" s="180"/>
      <c r="AQ371" s="180"/>
      <c r="AR371" s="180"/>
      <c r="AS371" s="180"/>
    </row>
    <row r="372" ht="14.25" customHeight="1">
      <c r="A372" s="180"/>
      <c r="B372" s="98"/>
      <c r="C372" s="99"/>
      <c r="D372" s="99"/>
      <c r="E372" s="99"/>
      <c r="F372" s="99"/>
      <c r="G372" s="99"/>
      <c r="H372" s="99"/>
      <c r="I372" s="99"/>
      <c r="J372" s="99"/>
      <c r="K372" s="100"/>
      <c r="L372" s="101"/>
      <c r="M372" s="99"/>
      <c r="N372" s="99"/>
      <c r="O372" s="99"/>
      <c r="P372" s="99"/>
      <c r="Q372" s="99"/>
      <c r="R372" s="99"/>
      <c r="S372" s="99"/>
      <c r="T372" s="99"/>
      <c r="U372" s="99"/>
      <c r="V372" s="99"/>
      <c r="W372" s="99"/>
      <c r="X372" s="99"/>
      <c r="Y372" s="99"/>
      <c r="Z372" s="99"/>
      <c r="AA372" s="99"/>
      <c r="AB372" s="102"/>
      <c r="AC372" s="180"/>
      <c r="AD372" s="180"/>
      <c r="AE372" s="180"/>
      <c r="AF372" s="180"/>
      <c r="AG372" s="180"/>
      <c r="AH372" s="180"/>
      <c r="AI372" s="180"/>
      <c r="AJ372" s="180"/>
      <c r="AK372" s="180"/>
      <c r="AL372" s="180"/>
      <c r="AM372" s="180"/>
      <c r="AN372" s="180"/>
      <c r="AO372" s="180"/>
      <c r="AP372" s="180"/>
      <c r="AQ372" s="180"/>
      <c r="AR372" s="180"/>
      <c r="AS372" s="180"/>
    </row>
    <row r="373" ht="14.25" customHeight="1">
      <c r="A373" s="180"/>
      <c r="B373" s="131" t="s">
        <v>364</v>
      </c>
      <c r="C373" s="92"/>
      <c r="D373" s="92"/>
      <c r="E373" s="92"/>
      <c r="F373" s="92"/>
      <c r="G373" s="92"/>
      <c r="H373" s="92"/>
      <c r="I373" s="92"/>
      <c r="J373" s="92"/>
      <c r="K373" s="93"/>
      <c r="L373" s="302" t="str">
        <f>IF('Ph II-Exercise Operations'!N52=0,"",'Ph II-Exercise Operations'!N52)</f>
        <v>HCC Program Administrator and RRC have access to State WebEOC</v>
      </c>
      <c r="M373" s="92"/>
      <c r="N373" s="92"/>
      <c r="O373" s="92"/>
      <c r="P373" s="92"/>
      <c r="Q373" s="92"/>
      <c r="R373" s="92"/>
      <c r="S373" s="92"/>
      <c r="T373" s="92"/>
      <c r="U373" s="92"/>
      <c r="V373" s="92"/>
      <c r="W373" s="92"/>
      <c r="X373" s="92"/>
      <c r="Y373" s="92"/>
      <c r="Z373" s="92"/>
      <c r="AA373" s="92"/>
      <c r="AB373" s="95"/>
      <c r="AC373" s="180"/>
      <c r="AD373" s="180"/>
      <c r="AE373" s="180"/>
      <c r="AF373" s="180"/>
      <c r="AG373" s="180"/>
      <c r="AH373" s="180"/>
      <c r="AI373" s="180"/>
      <c r="AJ373" s="180"/>
      <c r="AK373" s="180"/>
      <c r="AL373" s="180"/>
      <c r="AM373" s="180"/>
      <c r="AN373" s="180"/>
      <c r="AO373" s="180"/>
      <c r="AP373" s="180"/>
      <c r="AQ373" s="180"/>
      <c r="AR373" s="180"/>
      <c r="AS373" s="180"/>
    </row>
    <row r="374" ht="14.25" customHeight="1">
      <c r="A374" s="180"/>
      <c r="B374" s="12"/>
      <c r="K374" s="96"/>
      <c r="L374" s="97"/>
      <c r="AB374" s="56"/>
      <c r="AC374" s="180"/>
      <c r="AD374" s="180"/>
      <c r="AE374" s="180"/>
      <c r="AF374" s="180"/>
      <c r="AG374" s="180"/>
      <c r="AH374" s="180"/>
      <c r="AI374" s="180"/>
      <c r="AJ374" s="180"/>
      <c r="AK374" s="180"/>
      <c r="AL374" s="180"/>
      <c r="AM374" s="180"/>
      <c r="AN374" s="180"/>
      <c r="AO374" s="180"/>
      <c r="AP374" s="180"/>
      <c r="AQ374" s="180"/>
      <c r="AR374" s="180"/>
      <c r="AS374" s="180"/>
    </row>
    <row r="375" ht="14.25" customHeight="1">
      <c r="A375" s="180"/>
      <c r="B375" s="98"/>
      <c r="C375" s="99"/>
      <c r="D375" s="99"/>
      <c r="E375" s="99"/>
      <c r="F375" s="99"/>
      <c r="G375" s="99"/>
      <c r="H375" s="99"/>
      <c r="I375" s="99"/>
      <c r="J375" s="99"/>
      <c r="K375" s="100"/>
      <c r="L375" s="101"/>
      <c r="M375" s="99"/>
      <c r="N375" s="99"/>
      <c r="O375" s="99"/>
      <c r="P375" s="99"/>
      <c r="Q375" s="99"/>
      <c r="R375" s="99"/>
      <c r="S375" s="99"/>
      <c r="T375" s="99"/>
      <c r="U375" s="99"/>
      <c r="V375" s="99"/>
      <c r="W375" s="99"/>
      <c r="X375" s="99"/>
      <c r="Y375" s="99"/>
      <c r="Z375" s="99"/>
      <c r="AA375" s="99"/>
      <c r="AB375" s="102"/>
      <c r="AC375" s="180"/>
      <c r="AD375" s="180"/>
      <c r="AE375" s="180"/>
      <c r="AF375" s="180"/>
      <c r="AG375" s="180"/>
      <c r="AH375" s="180"/>
      <c r="AI375" s="180"/>
      <c r="AJ375" s="180"/>
      <c r="AK375" s="180"/>
      <c r="AL375" s="180"/>
      <c r="AM375" s="180"/>
      <c r="AN375" s="180"/>
      <c r="AO375" s="180"/>
      <c r="AP375" s="180"/>
      <c r="AQ375" s="180"/>
      <c r="AR375" s="180"/>
      <c r="AS375" s="180"/>
    </row>
    <row r="376" ht="14.25" customHeight="1">
      <c r="A376" s="180"/>
      <c r="B376" s="131" t="s">
        <v>366</v>
      </c>
      <c r="C376" s="92"/>
      <c r="D376" s="92"/>
      <c r="E376" s="92"/>
      <c r="F376" s="92"/>
      <c r="G376" s="92"/>
      <c r="H376" s="92"/>
      <c r="I376" s="92"/>
      <c r="J376" s="92"/>
      <c r="K376" s="93"/>
      <c r="L376" s="302" t="str">
        <f>IF('Ph II-Exercise Operations'!N55=0,"",'Ph II-Exercise Operations'!N55)</f>
        <v>Ongoing requests are managed internally through the hospital when able, or through OEM when hospital is unable to source.</v>
      </c>
      <c r="M376" s="92"/>
      <c r="N376" s="92"/>
      <c r="O376" s="92"/>
      <c r="P376" s="92"/>
      <c r="Q376" s="92"/>
      <c r="R376" s="92"/>
      <c r="S376" s="92"/>
      <c r="T376" s="92"/>
      <c r="U376" s="92"/>
      <c r="V376" s="92"/>
      <c r="W376" s="92"/>
      <c r="X376" s="92"/>
      <c r="Y376" s="92"/>
      <c r="Z376" s="92"/>
      <c r="AA376" s="92"/>
      <c r="AB376" s="95"/>
      <c r="AC376" s="180"/>
      <c r="AD376" s="180"/>
      <c r="AE376" s="180"/>
      <c r="AF376" s="180"/>
      <c r="AG376" s="180"/>
      <c r="AH376" s="180"/>
      <c r="AI376" s="180"/>
      <c r="AJ376" s="180"/>
      <c r="AK376" s="180"/>
      <c r="AL376" s="180"/>
      <c r="AM376" s="180"/>
      <c r="AN376" s="180"/>
      <c r="AO376" s="180"/>
      <c r="AP376" s="180"/>
      <c r="AQ376" s="180"/>
      <c r="AR376" s="180"/>
      <c r="AS376" s="180"/>
    </row>
    <row r="377" ht="14.25" customHeight="1">
      <c r="A377" s="180"/>
      <c r="B377" s="12"/>
      <c r="K377" s="96"/>
      <c r="L377" s="97"/>
      <c r="AB377" s="56"/>
      <c r="AC377" s="180"/>
      <c r="AD377" s="180"/>
      <c r="AE377" s="180"/>
      <c r="AF377" s="180"/>
      <c r="AG377" s="180"/>
      <c r="AH377" s="180"/>
      <c r="AI377" s="180"/>
      <c r="AJ377" s="180"/>
      <c r="AK377" s="180"/>
      <c r="AL377" s="180"/>
      <c r="AM377" s="180"/>
      <c r="AN377" s="180"/>
      <c r="AO377" s="180"/>
      <c r="AP377" s="180"/>
      <c r="AQ377" s="180"/>
      <c r="AR377" s="180"/>
      <c r="AS377" s="180"/>
    </row>
    <row r="378" ht="14.25" customHeight="1">
      <c r="A378" s="180"/>
      <c r="B378" s="98"/>
      <c r="C378" s="99"/>
      <c r="D378" s="99"/>
      <c r="E378" s="99"/>
      <c r="F378" s="99"/>
      <c r="G378" s="99"/>
      <c r="H378" s="99"/>
      <c r="I378" s="99"/>
      <c r="J378" s="99"/>
      <c r="K378" s="100"/>
      <c r="L378" s="130"/>
      <c r="M378" s="35"/>
      <c r="N378" s="35"/>
      <c r="O378" s="35"/>
      <c r="P378" s="35"/>
      <c r="Q378" s="35"/>
      <c r="R378" s="35"/>
      <c r="S378" s="35"/>
      <c r="T378" s="35"/>
      <c r="U378" s="35"/>
      <c r="V378" s="35"/>
      <c r="W378" s="35"/>
      <c r="X378" s="35"/>
      <c r="Y378" s="35"/>
      <c r="Z378" s="35"/>
      <c r="AA378" s="35"/>
      <c r="AB378" s="90"/>
      <c r="AC378" s="180"/>
      <c r="AD378" s="180"/>
      <c r="AE378" s="180"/>
      <c r="AF378" s="180"/>
      <c r="AG378" s="180"/>
      <c r="AH378" s="180"/>
      <c r="AI378" s="180"/>
      <c r="AJ378" s="180"/>
      <c r="AK378" s="180"/>
      <c r="AL378" s="180"/>
      <c r="AM378" s="180"/>
      <c r="AN378" s="180"/>
      <c r="AO378" s="180"/>
      <c r="AP378" s="180"/>
      <c r="AQ378" s="180"/>
      <c r="AR378" s="180"/>
      <c r="AS378" s="180"/>
    </row>
    <row r="379" ht="14.25" customHeight="1">
      <c r="A379" s="180"/>
      <c r="B379" s="181" t="s">
        <v>562</v>
      </c>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54"/>
      <c r="AC379" s="180"/>
      <c r="AD379" s="180"/>
      <c r="AE379" s="180"/>
      <c r="AF379" s="180"/>
      <c r="AG379" s="180"/>
      <c r="AH379" s="180"/>
      <c r="AI379" s="180"/>
      <c r="AJ379" s="180"/>
      <c r="AK379" s="180"/>
      <c r="AL379" s="180"/>
      <c r="AM379" s="180"/>
      <c r="AN379" s="180"/>
      <c r="AO379" s="180"/>
      <c r="AP379" s="180"/>
      <c r="AQ379" s="180"/>
      <c r="AR379" s="180"/>
      <c r="AS379" s="180"/>
    </row>
    <row r="380" ht="14.25" customHeight="1">
      <c r="A380" s="180"/>
      <c r="B380" s="199" t="s">
        <v>391</v>
      </c>
      <c r="K380" s="96"/>
      <c r="L380" s="310" t="str">
        <f>IF('Ph II-Exercise Operations'!N164=0,"",'Ph II-Exercise Operations'!N164)</f>
        <v>HCC is able to work with hospitals, public health, and or OEM to look across the region and/or neighboring regions to potentially source resources when the local process is unable to fill a request.</v>
      </c>
      <c r="M380" s="108"/>
      <c r="N380" s="108"/>
      <c r="O380" s="108"/>
      <c r="P380" s="108"/>
      <c r="Q380" s="108"/>
      <c r="R380" s="108"/>
      <c r="S380" s="108"/>
      <c r="T380" s="108"/>
      <c r="U380" s="108"/>
      <c r="V380" s="108"/>
      <c r="W380" s="108"/>
      <c r="X380" s="108"/>
      <c r="Y380" s="108"/>
      <c r="Z380" s="108"/>
      <c r="AA380" s="108"/>
      <c r="AB380" s="109"/>
      <c r="AC380" s="180"/>
      <c r="AD380" s="180"/>
      <c r="AE380" s="180"/>
      <c r="AF380" s="180"/>
      <c r="AG380" s="180"/>
      <c r="AH380" s="180"/>
      <c r="AI380" s="180"/>
      <c r="AJ380" s="180"/>
      <c r="AK380" s="180"/>
      <c r="AL380" s="180"/>
      <c r="AM380" s="180"/>
      <c r="AN380" s="180"/>
      <c r="AO380" s="180"/>
      <c r="AP380" s="180"/>
      <c r="AQ380" s="180"/>
      <c r="AR380" s="180"/>
      <c r="AS380" s="180"/>
    </row>
    <row r="381" ht="14.25" customHeight="1">
      <c r="A381" s="180"/>
      <c r="B381" s="12"/>
      <c r="K381" s="96"/>
      <c r="L381" s="97"/>
      <c r="AB381" s="56"/>
      <c r="AC381" s="180"/>
      <c r="AD381" s="180"/>
      <c r="AE381" s="180"/>
      <c r="AF381" s="180"/>
      <c r="AG381" s="180"/>
      <c r="AH381" s="180"/>
      <c r="AI381" s="180"/>
      <c r="AJ381" s="180"/>
      <c r="AK381" s="180"/>
      <c r="AL381" s="180"/>
      <c r="AM381" s="180"/>
      <c r="AN381" s="180"/>
      <c r="AO381" s="180"/>
      <c r="AP381" s="180"/>
      <c r="AQ381" s="180"/>
      <c r="AR381" s="180"/>
      <c r="AS381" s="180"/>
    </row>
    <row r="382" ht="14.25" customHeight="1">
      <c r="A382" s="180"/>
      <c r="B382" s="98"/>
      <c r="C382" s="99"/>
      <c r="D382" s="99"/>
      <c r="E382" s="99"/>
      <c r="F382" s="99"/>
      <c r="G382" s="99"/>
      <c r="H382" s="99"/>
      <c r="I382" s="99"/>
      <c r="J382" s="99"/>
      <c r="K382" s="100"/>
      <c r="L382" s="101"/>
      <c r="M382" s="99"/>
      <c r="N382" s="99"/>
      <c r="O382" s="99"/>
      <c r="P382" s="99"/>
      <c r="Q382" s="99"/>
      <c r="R382" s="99"/>
      <c r="S382" s="99"/>
      <c r="T382" s="99"/>
      <c r="U382" s="99"/>
      <c r="V382" s="99"/>
      <c r="W382" s="99"/>
      <c r="X382" s="99"/>
      <c r="Y382" s="99"/>
      <c r="Z382" s="99"/>
      <c r="AA382" s="99"/>
      <c r="AB382" s="102"/>
      <c r="AC382" s="180"/>
      <c r="AD382" s="180"/>
      <c r="AE382" s="180"/>
      <c r="AF382" s="180"/>
      <c r="AG382" s="180"/>
      <c r="AH382" s="180"/>
      <c r="AI382" s="180"/>
      <c r="AJ382" s="180"/>
      <c r="AK382" s="180"/>
      <c r="AL382" s="180"/>
      <c r="AM382" s="180"/>
      <c r="AN382" s="180"/>
      <c r="AO382" s="180"/>
      <c r="AP382" s="180"/>
      <c r="AQ382" s="180"/>
      <c r="AR382" s="180"/>
      <c r="AS382" s="180"/>
    </row>
    <row r="383" ht="14.25" customHeight="1">
      <c r="A383" s="180"/>
      <c r="B383" s="131" t="s">
        <v>563</v>
      </c>
      <c r="C383" s="92"/>
      <c r="D383" s="92"/>
      <c r="E383" s="92"/>
      <c r="F383" s="92"/>
      <c r="G383" s="92"/>
      <c r="H383" s="92"/>
      <c r="I383" s="92"/>
      <c r="J383" s="92"/>
      <c r="K383" s="93"/>
      <c r="L383" s="302" t="str">
        <f>IF('Ph II-Exercise Operations'!N167=0,"",'Ph II-Exercise Operations'!N167)</f>
        <v>213 RR</v>
      </c>
      <c r="M383" s="92"/>
      <c r="N383" s="92"/>
      <c r="O383" s="92"/>
      <c r="P383" s="92"/>
      <c r="Q383" s="92"/>
      <c r="R383" s="92"/>
      <c r="S383" s="92"/>
      <c r="T383" s="92"/>
      <c r="U383" s="92"/>
      <c r="V383" s="92"/>
      <c r="W383" s="92"/>
      <c r="X383" s="92"/>
      <c r="Y383" s="92"/>
      <c r="Z383" s="92"/>
      <c r="AA383" s="92"/>
      <c r="AB383" s="95"/>
      <c r="AC383" s="180"/>
      <c r="AD383" s="180"/>
      <c r="AE383" s="180"/>
      <c r="AF383" s="180"/>
      <c r="AG383" s="180"/>
      <c r="AH383" s="180"/>
      <c r="AI383" s="180"/>
      <c r="AJ383" s="180"/>
      <c r="AK383" s="180"/>
      <c r="AL383" s="180"/>
      <c r="AM383" s="180"/>
      <c r="AN383" s="180"/>
      <c r="AO383" s="180"/>
      <c r="AP383" s="180"/>
      <c r="AQ383" s="180"/>
      <c r="AR383" s="180"/>
      <c r="AS383" s="180"/>
    </row>
    <row r="384" ht="14.25" customHeight="1">
      <c r="A384" s="180"/>
      <c r="B384" s="12"/>
      <c r="K384" s="96"/>
      <c r="L384" s="97"/>
      <c r="AB384" s="56"/>
      <c r="AC384" s="180"/>
      <c r="AD384" s="180"/>
      <c r="AE384" s="180"/>
      <c r="AF384" s="180"/>
      <c r="AG384" s="180"/>
      <c r="AH384" s="180"/>
      <c r="AI384" s="180"/>
      <c r="AJ384" s="180"/>
      <c r="AK384" s="180"/>
      <c r="AL384" s="180"/>
      <c r="AM384" s="180"/>
      <c r="AN384" s="180"/>
      <c r="AO384" s="180"/>
      <c r="AP384" s="180"/>
      <c r="AQ384" s="180"/>
      <c r="AR384" s="180"/>
      <c r="AS384" s="180"/>
    </row>
    <row r="385" ht="14.25" customHeight="1">
      <c r="A385" s="180"/>
      <c r="B385" s="98"/>
      <c r="C385" s="99"/>
      <c r="D385" s="99"/>
      <c r="E385" s="99"/>
      <c r="F385" s="99"/>
      <c r="G385" s="99"/>
      <c r="H385" s="99"/>
      <c r="I385" s="99"/>
      <c r="J385" s="99"/>
      <c r="K385" s="100"/>
      <c r="L385" s="101"/>
      <c r="M385" s="99"/>
      <c r="N385" s="99"/>
      <c r="O385" s="99"/>
      <c r="P385" s="99"/>
      <c r="Q385" s="99"/>
      <c r="R385" s="99"/>
      <c r="S385" s="99"/>
      <c r="T385" s="99"/>
      <c r="U385" s="99"/>
      <c r="V385" s="99"/>
      <c r="W385" s="99"/>
      <c r="X385" s="99"/>
      <c r="Y385" s="99"/>
      <c r="Z385" s="99"/>
      <c r="AA385" s="99"/>
      <c r="AB385" s="102"/>
      <c r="AC385" s="180"/>
      <c r="AD385" s="180"/>
      <c r="AE385" s="180"/>
      <c r="AF385" s="180"/>
      <c r="AG385" s="180"/>
      <c r="AH385" s="180"/>
      <c r="AI385" s="180"/>
      <c r="AJ385" s="180"/>
      <c r="AK385" s="180"/>
      <c r="AL385" s="180"/>
      <c r="AM385" s="180"/>
      <c r="AN385" s="180"/>
      <c r="AO385" s="180"/>
      <c r="AP385" s="180"/>
      <c r="AQ385" s="180"/>
      <c r="AR385" s="180"/>
      <c r="AS385" s="180"/>
    </row>
    <row r="386" ht="14.25" customHeight="1">
      <c r="A386" s="180"/>
      <c r="B386" s="131" t="s">
        <v>564</v>
      </c>
      <c r="C386" s="92"/>
      <c r="D386" s="92"/>
      <c r="E386" s="92"/>
      <c r="F386" s="92"/>
      <c r="G386" s="92"/>
      <c r="H386" s="92"/>
      <c r="I386" s="92"/>
      <c r="J386" s="92"/>
      <c r="K386" s="93"/>
      <c r="L386" s="302" t="str">
        <f>IF('Ph II-Exercise Operations'!N170=0,"",'Ph II-Exercise Operations'!N170)</f>
        <v>The HCC does not purchase equipment or staff for response to incidents per our HPP grant. HCC will utilize State Hospital MOA to reach out to partners to see if a resource can be sourced through other organizations, and if so assist with linking up agencies to coordinate receipt. HCC may also connect EMS, EM or Public Health representatives from agencies outside of the effected jurisdiction to supply resource requests if able.</v>
      </c>
      <c r="M386" s="92"/>
      <c r="N386" s="92"/>
      <c r="O386" s="92"/>
      <c r="P386" s="92"/>
      <c r="Q386" s="92"/>
      <c r="R386" s="92"/>
      <c r="S386" s="92"/>
      <c r="T386" s="92"/>
      <c r="U386" s="92"/>
      <c r="V386" s="92"/>
      <c r="W386" s="92"/>
      <c r="X386" s="92"/>
      <c r="Y386" s="92"/>
      <c r="Z386" s="92"/>
      <c r="AA386" s="92"/>
      <c r="AB386" s="95"/>
      <c r="AC386" s="180"/>
      <c r="AD386" s="180"/>
      <c r="AE386" s="180"/>
      <c r="AF386" s="180"/>
      <c r="AG386" s="180"/>
      <c r="AH386" s="180"/>
      <c r="AI386" s="180"/>
      <c r="AJ386" s="180"/>
      <c r="AK386" s="180"/>
      <c r="AL386" s="180"/>
      <c r="AM386" s="180"/>
      <c r="AN386" s="180"/>
      <c r="AO386" s="180"/>
      <c r="AP386" s="180"/>
      <c r="AQ386" s="180"/>
      <c r="AR386" s="180"/>
      <c r="AS386" s="180"/>
    </row>
    <row r="387" ht="14.25" customHeight="1">
      <c r="A387" s="180"/>
      <c r="B387" s="12"/>
      <c r="K387" s="96"/>
      <c r="L387" s="97"/>
      <c r="AB387" s="56"/>
      <c r="AC387" s="180"/>
      <c r="AD387" s="180"/>
      <c r="AE387" s="180"/>
      <c r="AF387" s="180"/>
      <c r="AG387" s="180"/>
      <c r="AH387" s="180"/>
      <c r="AI387" s="180"/>
      <c r="AJ387" s="180"/>
      <c r="AK387" s="180"/>
      <c r="AL387" s="180"/>
      <c r="AM387" s="180"/>
      <c r="AN387" s="180"/>
      <c r="AO387" s="180"/>
      <c r="AP387" s="180"/>
      <c r="AQ387" s="180"/>
      <c r="AR387" s="180"/>
      <c r="AS387" s="180"/>
    </row>
    <row r="388" ht="14.25" customHeight="1">
      <c r="A388" s="180"/>
      <c r="B388" s="98"/>
      <c r="C388" s="99"/>
      <c r="D388" s="99"/>
      <c r="E388" s="99"/>
      <c r="F388" s="99"/>
      <c r="G388" s="99"/>
      <c r="H388" s="99"/>
      <c r="I388" s="99"/>
      <c r="J388" s="99"/>
      <c r="K388" s="100"/>
      <c r="L388" s="101"/>
      <c r="M388" s="99"/>
      <c r="N388" s="99"/>
      <c r="O388" s="99"/>
      <c r="P388" s="99"/>
      <c r="Q388" s="99"/>
      <c r="R388" s="99"/>
      <c r="S388" s="99"/>
      <c r="T388" s="99"/>
      <c r="U388" s="99"/>
      <c r="V388" s="99"/>
      <c r="W388" s="99"/>
      <c r="X388" s="99"/>
      <c r="Y388" s="99"/>
      <c r="Z388" s="99"/>
      <c r="AA388" s="99"/>
      <c r="AB388" s="102"/>
      <c r="AC388" s="180"/>
      <c r="AD388" s="180"/>
      <c r="AE388" s="180"/>
      <c r="AF388" s="180"/>
      <c r="AG388" s="180"/>
      <c r="AH388" s="180"/>
      <c r="AI388" s="180"/>
      <c r="AJ388" s="180"/>
      <c r="AK388" s="180"/>
      <c r="AL388" s="180"/>
      <c r="AM388" s="180"/>
      <c r="AN388" s="180"/>
      <c r="AO388" s="180"/>
      <c r="AP388" s="180"/>
      <c r="AQ388" s="180"/>
      <c r="AR388" s="180"/>
      <c r="AS388" s="180"/>
    </row>
    <row r="389" ht="14.25" customHeight="1">
      <c r="A389" s="180"/>
      <c r="B389" s="131" t="s">
        <v>565</v>
      </c>
      <c r="C389" s="92"/>
      <c r="D389" s="92"/>
      <c r="E389" s="92"/>
      <c r="F389" s="92"/>
      <c r="G389" s="92"/>
      <c r="H389" s="92"/>
      <c r="I389" s="92"/>
      <c r="J389" s="92"/>
      <c r="K389" s="93"/>
      <c r="L389" s="302" t="str">
        <f>IF('Ph II-Exercise Operations'!N173=0,"",'Ph II-Exercise Operations'!N173)</f>
        <v>Yes, however some injuries were unable to be treated at the hospitals participating because they required a higher level of care. The hospitals did feel that they would be capable of treating and stabilizing the patients for transport to another hospital 2 hours away.</v>
      </c>
      <c r="M389" s="92"/>
      <c r="N389" s="92"/>
      <c r="O389" s="92"/>
      <c r="P389" s="92"/>
      <c r="Q389" s="92"/>
      <c r="R389" s="92"/>
      <c r="S389" s="92"/>
      <c r="T389" s="92"/>
      <c r="U389" s="92"/>
      <c r="V389" s="92"/>
      <c r="W389" s="92"/>
      <c r="X389" s="92"/>
      <c r="Y389" s="92"/>
      <c r="Z389" s="92"/>
      <c r="AA389" s="92"/>
      <c r="AB389" s="95"/>
      <c r="AC389" s="180"/>
      <c r="AD389" s="180"/>
      <c r="AE389" s="180"/>
      <c r="AF389" s="180"/>
      <c r="AG389" s="180"/>
      <c r="AH389" s="180"/>
      <c r="AI389" s="180"/>
      <c r="AJ389" s="180"/>
      <c r="AK389" s="180"/>
      <c r="AL389" s="180"/>
      <c r="AM389" s="180"/>
      <c r="AN389" s="180"/>
      <c r="AO389" s="180"/>
      <c r="AP389" s="180"/>
      <c r="AQ389" s="180"/>
      <c r="AR389" s="180"/>
      <c r="AS389" s="180"/>
    </row>
    <row r="390" ht="14.25" customHeight="1">
      <c r="A390" s="180"/>
      <c r="B390" s="12"/>
      <c r="K390" s="96"/>
      <c r="L390" s="97"/>
      <c r="AB390" s="56"/>
      <c r="AC390" s="180"/>
      <c r="AD390" s="180"/>
      <c r="AE390" s="180"/>
      <c r="AF390" s="180"/>
      <c r="AG390" s="180"/>
      <c r="AH390" s="180"/>
      <c r="AI390" s="180"/>
      <c r="AJ390" s="180"/>
      <c r="AK390" s="180"/>
      <c r="AL390" s="180"/>
      <c r="AM390" s="180"/>
      <c r="AN390" s="180"/>
      <c r="AO390" s="180"/>
      <c r="AP390" s="180"/>
      <c r="AQ390" s="180"/>
      <c r="AR390" s="180"/>
      <c r="AS390" s="180"/>
    </row>
    <row r="391" ht="14.25" customHeight="1">
      <c r="A391" s="180"/>
      <c r="B391" s="98"/>
      <c r="C391" s="99"/>
      <c r="D391" s="99"/>
      <c r="E391" s="99"/>
      <c r="F391" s="99"/>
      <c r="G391" s="99"/>
      <c r="H391" s="99"/>
      <c r="I391" s="99"/>
      <c r="J391" s="99"/>
      <c r="K391" s="100"/>
      <c r="L391" s="101"/>
      <c r="M391" s="99"/>
      <c r="N391" s="99"/>
      <c r="O391" s="99"/>
      <c r="P391" s="99"/>
      <c r="Q391" s="99"/>
      <c r="R391" s="99"/>
      <c r="S391" s="99"/>
      <c r="T391" s="99"/>
      <c r="U391" s="99"/>
      <c r="V391" s="99"/>
      <c r="W391" s="99"/>
      <c r="X391" s="99"/>
      <c r="Y391" s="99"/>
      <c r="Z391" s="99"/>
      <c r="AA391" s="99"/>
      <c r="AB391" s="102"/>
      <c r="AC391" s="180"/>
      <c r="AD391" s="180"/>
      <c r="AE391" s="180"/>
      <c r="AF391" s="180"/>
      <c r="AG391" s="180"/>
      <c r="AH391" s="180"/>
      <c r="AI391" s="180"/>
      <c r="AJ391" s="180"/>
      <c r="AK391" s="180"/>
      <c r="AL391" s="180"/>
      <c r="AM391" s="180"/>
      <c r="AN391" s="180"/>
      <c r="AO391" s="180"/>
      <c r="AP391" s="180"/>
      <c r="AQ391" s="180"/>
      <c r="AR391" s="180"/>
      <c r="AS391" s="180"/>
    </row>
    <row r="392" ht="14.25" customHeight="1">
      <c r="A392" s="180"/>
      <c r="B392" s="131" t="s">
        <v>566</v>
      </c>
      <c r="C392" s="92"/>
      <c r="D392" s="92"/>
      <c r="E392" s="92"/>
      <c r="F392" s="92"/>
      <c r="G392" s="92"/>
      <c r="H392" s="92"/>
      <c r="I392" s="92"/>
      <c r="J392" s="92"/>
      <c r="K392" s="93"/>
      <c r="L392" s="302" t="str">
        <f>IF('Ph II-Exercise Operations'!N176=0,"",'Ph II-Exercise Operations'!N176)</f>
        <v>Higher acuity trauma beds</v>
      </c>
      <c r="M392" s="92"/>
      <c r="N392" s="92"/>
      <c r="O392" s="92"/>
      <c r="P392" s="92"/>
      <c r="Q392" s="92"/>
      <c r="R392" s="92"/>
      <c r="S392" s="92"/>
      <c r="T392" s="92"/>
      <c r="U392" s="92"/>
      <c r="V392" s="92"/>
      <c r="W392" s="92"/>
      <c r="X392" s="92"/>
      <c r="Y392" s="92"/>
      <c r="Z392" s="92"/>
      <c r="AA392" s="92"/>
      <c r="AB392" s="95"/>
      <c r="AC392" s="180"/>
      <c r="AD392" s="180"/>
      <c r="AE392" s="180"/>
      <c r="AF392" s="180"/>
      <c r="AG392" s="180"/>
      <c r="AH392" s="180"/>
      <c r="AI392" s="180"/>
      <c r="AJ392" s="180"/>
      <c r="AK392" s="180"/>
      <c r="AL392" s="180"/>
      <c r="AM392" s="180"/>
      <c r="AN392" s="180"/>
      <c r="AO392" s="180"/>
      <c r="AP392" s="180"/>
      <c r="AQ392" s="180"/>
      <c r="AR392" s="180"/>
      <c r="AS392" s="180"/>
    </row>
    <row r="393" ht="14.25" customHeight="1">
      <c r="A393" s="180"/>
      <c r="B393" s="12"/>
      <c r="K393" s="96"/>
      <c r="L393" s="97"/>
      <c r="AB393" s="56"/>
      <c r="AC393" s="180"/>
      <c r="AD393" s="180"/>
      <c r="AE393" s="180"/>
      <c r="AF393" s="180"/>
      <c r="AG393" s="180"/>
      <c r="AH393" s="180"/>
      <c r="AI393" s="180"/>
      <c r="AJ393" s="180"/>
      <c r="AK393" s="180"/>
      <c r="AL393" s="180"/>
      <c r="AM393" s="180"/>
      <c r="AN393" s="180"/>
      <c r="AO393" s="180"/>
      <c r="AP393" s="180"/>
      <c r="AQ393" s="180"/>
      <c r="AR393" s="180"/>
      <c r="AS393" s="180"/>
    </row>
    <row r="394" ht="14.25" customHeight="1">
      <c r="A394" s="180"/>
      <c r="B394" s="98"/>
      <c r="C394" s="99"/>
      <c r="D394" s="99"/>
      <c r="E394" s="99"/>
      <c r="F394" s="99"/>
      <c r="G394" s="99"/>
      <c r="H394" s="99"/>
      <c r="I394" s="99"/>
      <c r="J394" s="99"/>
      <c r="K394" s="100"/>
      <c r="L394" s="101"/>
      <c r="M394" s="99"/>
      <c r="N394" s="99"/>
      <c r="O394" s="99"/>
      <c r="P394" s="99"/>
      <c r="Q394" s="99"/>
      <c r="R394" s="99"/>
      <c r="S394" s="99"/>
      <c r="T394" s="99"/>
      <c r="U394" s="99"/>
      <c r="V394" s="99"/>
      <c r="W394" s="99"/>
      <c r="X394" s="99"/>
      <c r="Y394" s="99"/>
      <c r="Z394" s="99"/>
      <c r="AA394" s="99"/>
      <c r="AB394" s="102"/>
      <c r="AC394" s="180"/>
      <c r="AD394" s="180"/>
      <c r="AE394" s="180"/>
      <c r="AF394" s="180"/>
      <c r="AG394" s="180"/>
      <c r="AH394" s="180"/>
      <c r="AI394" s="180"/>
      <c r="AJ394" s="180"/>
      <c r="AK394" s="180"/>
      <c r="AL394" s="180"/>
      <c r="AM394" s="180"/>
      <c r="AN394" s="180"/>
      <c r="AO394" s="180"/>
      <c r="AP394" s="180"/>
      <c r="AQ394" s="180"/>
      <c r="AR394" s="180"/>
      <c r="AS394" s="180"/>
    </row>
    <row r="395" ht="14.25" customHeight="1">
      <c r="A395" s="180"/>
      <c r="B395" s="131" t="s">
        <v>404</v>
      </c>
      <c r="C395" s="92"/>
      <c r="D395" s="92"/>
      <c r="E395" s="92"/>
      <c r="F395" s="92"/>
      <c r="G395" s="92"/>
      <c r="H395" s="92"/>
      <c r="I395" s="92"/>
      <c r="J395" s="92"/>
      <c r="K395" s="93"/>
      <c r="L395" s="302" t="str">
        <f>IF('Ph II-Exercise Operations'!N179=0,"",'Ph II-Exercise Operations'!N179)</f>
        <v>Hospitals in Lake and Chaffee county are limited as to their capability. SVGH does not have any labor and delivery beds for the patient they received that was injured and 28 weeks pregnant. HRRMC could not have kept and treated the pediatric trauma patient to the level needed.</v>
      </c>
      <c r="M395" s="92"/>
      <c r="N395" s="92"/>
      <c r="O395" s="92"/>
      <c r="P395" s="92"/>
      <c r="Q395" s="92"/>
      <c r="R395" s="92"/>
      <c r="S395" s="92"/>
      <c r="T395" s="92"/>
      <c r="U395" s="92"/>
      <c r="V395" s="92"/>
      <c r="W395" s="92"/>
      <c r="X395" s="92"/>
      <c r="Y395" s="92"/>
      <c r="Z395" s="92"/>
      <c r="AA395" s="92"/>
      <c r="AB395" s="95"/>
      <c r="AC395" s="180"/>
      <c r="AD395" s="180"/>
      <c r="AE395" s="180"/>
      <c r="AF395" s="180"/>
      <c r="AG395" s="180"/>
      <c r="AH395" s="180"/>
      <c r="AI395" s="180"/>
      <c r="AJ395" s="180"/>
      <c r="AK395" s="180"/>
      <c r="AL395" s="180"/>
      <c r="AM395" s="180"/>
      <c r="AN395" s="180"/>
      <c r="AO395" s="180"/>
      <c r="AP395" s="180"/>
      <c r="AQ395" s="180"/>
      <c r="AR395" s="180"/>
      <c r="AS395" s="180"/>
    </row>
    <row r="396" ht="14.25" customHeight="1">
      <c r="A396" s="180"/>
      <c r="B396" s="12"/>
      <c r="K396" s="96"/>
      <c r="L396" s="97"/>
      <c r="AB396" s="56"/>
      <c r="AC396" s="180"/>
      <c r="AD396" s="180"/>
      <c r="AE396" s="180"/>
      <c r="AF396" s="180"/>
      <c r="AG396" s="180"/>
      <c r="AH396" s="180"/>
      <c r="AI396" s="180"/>
      <c r="AJ396" s="180"/>
      <c r="AK396" s="180"/>
      <c r="AL396" s="180"/>
      <c r="AM396" s="180"/>
      <c r="AN396" s="180"/>
      <c r="AO396" s="180"/>
      <c r="AP396" s="180"/>
      <c r="AQ396" s="180"/>
      <c r="AR396" s="180"/>
      <c r="AS396" s="180"/>
    </row>
    <row r="397" ht="14.25" customHeight="1">
      <c r="A397" s="180"/>
      <c r="B397" s="98"/>
      <c r="C397" s="99"/>
      <c r="D397" s="99"/>
      <c r="E397" s="99"/>
      <c r="F397" s="99"/>
      <c r="G397" s="99"/>
      <c r="H397" s="99"/>
      <c r="I397" s="99"/>
      <c r="J397" s="99"/>
      <c r="K397" s="100"/>
      <c r="L397" s="101"/>
      <c r="M397" s="99"/>
      <c r="N397" s="99"/>
      <c r="O397" s="99"/>
      <c r="P397" s="99"/>
      <c r="Q397" s="99"/>
      <c r="R397" s="99"/>
      <c r="S397" s="99"/>
      <c r="T397" s="99"/>
      <c r="U397" s="99"/>
      <c r="V397" s="99"/>
      <c r="W397" s="99"/>
      <c r="X397" s="99"/>
      <c r="Y397" s="99"/>
      <c r="Z397" s="99"/>
      <c r="AA397" s="99"/>
      <c r="AB397" s="102"/>
      <c r="AC397" s="180"/>
      <c r="AD397" s="180"/>
      <c r="AE397" s="180"/>
      <c r="AF397" s="180"/>
      <c r="AG397" s="180"/>
      <c r="AH397" s="180"/>
      <c r="AI397" s="180"/>
      <c r="AJ397" s="180"/>
      <c r="AK397" s="180"/>
      <c r="AL397" s="180"/>
      <c r="AM397" s="180"/>
      <c r="AN397" s="180"/>
      <c r="AO397" s="180"/>
      <c r="AP397" s="180"/>
      <c r="AQ397" s="180"/>
      <c r="AR397" s="180"/>
      <c r="AS397" s="180"/>
    </row>
    <row r="398" ht="14.25" customHeight="1">
      <c r="A398" s="180"/>
      <c r="B398" s="131" t="s">
        <v>407</v>
      </c>
      <c r="C398" s="92"/>
      <c r="D398" s="92"/>
      <c r="E398" s="92"/>
      <c r="F398" s="92"/>
      <c r="G398" s="92"/>
      <c r="H398" s="92"/>
      <c r="I398" s="92"/>
      <c r="J398" s="92"/>
      <c r="K398" s="93"/>
      <c r="L398" s="302" t="str">
        <f>IF('Ph II-Exercise Operations'!N182=0,"",'Ph II-Exercise Operations'!N182)</f>
        <v>Yes  </v>
      </c>
      <c r="M398" s="92"/>
      <c r="N398" s="92"/>
      <c r="O398" s="92"/>
      <c r="P398" s="92"/>
      <c r="Q398" s="92"/>
      <c r="R398" s="92"/>
      <c r="S398" s="92"/>
      <c r="T398" s="92"/>
      <c r="U398" s="92"/>
      <c r="V398" s="92"/>
      <c r="W398" s="92"/>
      <c r="X398" s="92"/>
      <c r="Y398" s="92"/>
      <c r="Z398" s="92"/>
      <c r="AA398" s="92"/>
      <c r="AB398" s="95"/>
      <c r="AC398" s="180"/>
      <c r="AD398" s="180"/>
      <c r="AE398" s="180"/>
      <c r="AF398" s="180"/>
      <c r="AG398" s="180"/>
      <c r="AH398" s="180"/>
      <c r="AI398" s="180"/>
      <c r="AJ398" s="180"/>
      <c r="AK398" s="180"/>
      <c r="AL398" s="180"/>
      <c r="AM398" s="180"/>
      <c r="AN398" s="180"/>
      <c r="AO398" s="180"/>
      <c r="AP398" s="180"/>
      <c r="AQ398" s="180"/>
      <c r="AR398" s="180"/>
      <c r="AS398" s="180"/>
    </row>
    <row r="399" ht="14.25" customHeight="1">
      <c r="A399" s="180"/>
      <c r="B399" s="12"/>
      <c r="K399" s="96"/>
      <c r="L399" s="97"/>
      <c r="AB399" s="56"/>
      <c r="AC399" s="180"/>
      <c r="AD399" s="180"/>
      <c r="AE399" s="180"/>
      <c r="AF399" s="180"/>
      <c r="AG399" s="180"/>
      <c r="AH399" s="180"/>
      <c r="AI399" s="180"/>
      <c r="AJ399" s="180"/>
      <c r="AK399" s="180"/>
      <c r="AL399" s="180"/>
      <c r="AM399" s="180"/>
      <c r="AN399" s="180"/>
      <c r="AO399" s="180"/>
      <c r="AP399" s="180"/>
      <c r="AQ399" s="180"/>
      <c r="AR399" s="180"/>
      <c r="AS399" s="180"/>
    </row>
    <row r="400" ht="14.25" customHeight="1">
      <c r="A400" s="180"/>
      <c r="B400" s="98"/>
      <c r="C400" s="99"/>
      <c r="D400" s="99"/>
      <c r="E400" s="99"/>
      <c r="F400" s="99"/>
      <c r="G400" s="99"/>
      <c r="H400" s="99"/>
      <c r="I400" s="99"/>
      <c r="J400" s="99"/>
      <c r="K400" s="100"/>
      <c r="L400" s="101"/>
      <c r="M400" s="99"/>
      <c r="N400" s="99"/>
      <c r="O400" s="99"/>
      <c r="P400" s="99"/>
      <c r="Q400" s="99"/>
      <c r="R400" s="99"/>
      <c r="S400" s="99"/>
      <c r="T400" s="99"/>
      <c r="U400" s="99"/>
      <c r="V400" s="99"/>
      <c r="W400" s="99"/>
      <c r="X400" s="99"/>
      <c r="Y400" s="99"/>
      <c r="Z400" s="99"/>
      <c r="AA400" s="99"/>
      <c r="AB400" s="102"/>
      <c r="AC400" s="180"/>
      <c r="AD400" s="180"/>
      <c r="AE400" s="180"/>
      <c r="AF400" s="180"/>
      <c r="AG400" s="180"/>
      <c r="AH400" s="180"/>
      <c r="AI400" s="180"/>
      <c r="AJ400" s="180"/>
      <c r="AK400" s="180"/>
      <c r="AL400" s="180"/>
      <c r="AM400" s="180"/>
      <c r="AN400" s="180"/>
      <c r="AO400" s="180"/>
      <c r="AP400" s="180"/>
      <c r="AQ400" s="180"/>
      <c r="AR400" s="180"/>
      <c r="AS400" s="180"/>
    </row>
    <row r="401" ht="14.25" customHeight="1">
      <c r="A401" s="180"/>
      <c r="B401" s="131" t="s">
        <v>410</v>
      </c>
      <c r="C401" s="92"/>
      <c r="D401" s="92"/>
      <c r="E401" s="92"/>
      <c r="F401" s="92"/>
      <c r="G401" s="92"/>
      <c r="H401" s="92"/>
      <c r="I401" s="92"/>
      <c r="J401" s="92"/>
      <c r="K401" s="93"/>
      <c r="L401" s="302" t="str">
        <f>IF('Ph II-Exercise Operations'!N185=0,"",'Ph II-Exercise Operations'!N185)</f>
        <v>We did not test this </v>
      </c>
      <c r="M401" s="92"/>
      <c r="N401" s="92"/>
      <c r="O401" s="92"/>
      <c r="P401" s="92"/>
      <c r="Q401" s="92"/>
      <c r="R401" s="92"/>
      <c r="S401" s="92"/>
      <c r="T401" s="92"/>
      <c r="U401" s="92"/>
      <c r="V401" s="92"/>
      <c r="W401" s="92"/>
      <c r="X401" s="92"/>
      <c r="Y401" s="92"/>
      <c r="Z401" s="92"/>
      <c r="AA401" s="92"/>
      <c r="AB401" s="95"/>
      <c r="AC401" s="180"/>
      <c r="AD401" s="180"/>
      <c r="AE401" s="180"/>
      <c r="AF401" s="180"/>
      <c r="AG401" s="180"/>
      <c r="AH401" s="180"/>
      <c r="AI401" s="180"/>
      <c r="AJ401" s="180"/>
      <c r="AK401" s="180"/>
      <c r="AL401" s="180"/>
      <c r="AM401" s="180"/>
      <c r="AN401" s="180"/>
      <c r="AO401" s="180"/>
      <c r="AP401" s="180"/>
      <c r="AQ401" s="180"/>
      <c r="AR401" s="180"/>
      <c r="AS401" s="180"/>
    </row>
    <row r="402" ht="14.25" customHeight="1">
      <c r="A402" s="180"/>
      <c r="B402" s="12"/>
      <c r="K402" s="96"/>
      <c r="L402" s="97"/>
      <c r="AB402" s="56"/>
      <c r="AC402" s="180"/>
      <c r="AD402" s="180"/>
      <c r="AE402" s="180"/>
      <c r="AF402" s="180"/>
      <c r="AG402" s="180"/>
      <c r="AH402" s="180"/>
      <c r="AI402" s="180"/>
      <c r="AJ402" s="180"/>
      <c r="AK402" s="180"/>
      <c r="AL402" s="180"/>
      <c r="AM402" s="180"/>
      <c r="AN402" s="180"/>
      <c r="AO402" s="180"/>
      <c r="AP402" s="180"/>
      <c r="AQ402" s="180"/>
      <c r="AR402" s="180"/>
      <c r="AS402" s="180"/>
    </row>
    <row r="403" ht="14.25" customHeight="1">
      <c r="A403" s="180"/>
      <c r="B403" s="98"/>
      <c r="C403" s="99"/>
      <c r="D403" s="99"/>
      <c r="E403" s="99"/>
      <c r="F403" s="99"/>
      <c r="G403" s="99"/>
      <c r="H403" s="99"/>
      <c r="I403" s="99"/>
      <c r="J403" s="99"/>
      <c r="K403" s="100"/>
      <c r="L403" s="101"/>
      <c r="M403" s="99"/>
      <c r="N403" s="99"/>
      <c r="O403" s="99"/>
      <c r="P403" s="99"/>
      <c r="Q403" s="99"/>
      <c r="R403" s="99"/>
      <c r="S403" s="99"/>
      <c r="T403" s="99"/>
      <c r="U403" s="99"/>
      <c r="V403" s="99"/>
      <c r="W403" s="99"/>
      <c r="X403" s="99"/>
      <c r="Y403" s="99"/>
      <c r="Z403" s="99"/>
      <c r="AA403" s="99"/>
      <c r="AB403" s="102"/>
      <c r="AC403" s="180"/>
      <c r="AD403" s="180"/>
      <c r="AE403" s="180"/>
      <c r="AF403" s="180"/>
      <c r="AG403" s="180"/>
      <c r="AH403" s="180"/>
      <c r="AI403" s="180"/>
      <c r="AJ403" s="180"/>
      <c r="AK403" s="180"/>
      <c r="AL403" s="180"/>
      <c r="AM403" s="180"/>
      <c r="AN403" s="180"/>
      <c r="AO403" s="180"/>
      <c r="AP403" s="180"/>
      <c r="AQ403" s="180"/>
      <c r="AR403" s="180"/>
      <c r="AS403" s="180"/>
    </row>
    <row r="404" ht="14.25" customHeight="1">
      <c r="A404" s="180"/>
      <c r="B404" s="131" t="s">
        <v>413</v>
      </c>
      <c r="C404" s="92"/>
      <c r="D404" s="92"/>
      <c r="E404" s="92"/>
      <c r="F404" s="92"/>
      <c r="G404" s="92"/>
      <c r="H404" s="92"/>
      <c r="I404" s="92"/>
      <c r="J404" s="92"/>
      <c r="K404" s="93"/>
      <c r="L404" s="302" t="str">
        <f>IF('Ph II-Exercise Operations'!N188=0,"",'Ph II-Exercise Operations'!N188)</f>
        <v>Yes, with difficulty. Both county EMS agencies would use phone lines to the hospital ED to communicate incident and incoming patients. Hospital would have to monitor radio to track incoming timeline or changes (if they received them).</v>
      </c>
      <c r="M404" s="92"/>
      <c r="N404" s="92"/>
      <c r="O404" s="92"/>
      <c r="P404" s="92"/>
      <c r="Q404" s="92"/>
      <c r="R404" s="92"/>
      <c r="S404" s="92"/>
      <c r="T404" s="92"/>
      <c r="U404" s="92"/>
      <c r="V404" s="92"/>
      <c r="W404" s="92"/>
      <c r="X404" s="92"/>
      <c r="Y404" s="92"/>
      <c r="Z404" s="92"/>
      <c r="AA404" s="92"/>
      <c r="AB404" s="95"/>
      <c r="AC404" s="180"/>
      <c r="AD404" s="180"/>
      <c r="AE404" s="180"/>
      <c r="AF404" s="180"/>
      <c r="AG404" s="180"/>
      <c r="AH404" s="180"/>
      <c r="AI404" s="180"/>
      <c r="AJ404" s="180"/>
      <c r="AK404" s="180"/>
      <c r="AL404" s="180"/>
      <c r="AM404" s="180"/>
      <c r="AN404" s="180"/>
      <c r="AO404" s="180"/>
      <c r="AP404" s="180"/>
      <c r="AQ404" s="180"/>
      <c r="AR404" s="180"/>
      <c r="AS404" s="180"/>
    </row>
    <row r="405" ht="14.25" customHeight="1">
      <c r="A405" s="180"/>
      <c r="B405" s="12"/>
      <c r="K405" s="96"/>
      <c r="L405" s="97"/>
      <c r="AB405" s="56"/>
      <c r="AC405" s="180"/>
      <c r="AD405" s="180"/>
      <c r="AE405" s="180"/>
      <c r="AF405" s="180"/>
      <c r="AG405" s="180"/>
      <c r="AH405" s="180"/>
      <c r="AI405" s="180"/>
      <c r="AJ405" s="180"/>
      <c r="AK405" s="180"/>
      <c r="AL405" s="180"/>
      <c r="AM405" s="180"/>
      <c r="AN405" s="180"/>
      <c r="AO405" s="180"/>
      <c r="AP405" s="180"/>
      <c r="AQ405" s="180"/>
      <c r="AR405" s="180"/>
      <c r="AS405" s="180"/>
    </row>
    <row r="406" ht="14.25" customHeight="1">
      <c r="A406" s="180"/>
      <c r="B406" s="98"/>
      <c r="C406" s="99"/>
      <c r="D406" s="99"/>
      <c r="E406" s="99"/>
      <c r="F406" s="99"/>
      <c r="G406" s="99"/>
      <c r="H406" s="99"/>
      <c r="I406" s="99"/>
      <c r="J406" s="99"/>
      <c r="K406" s="100"/>
      <c r="L406" s="130"/>
      <c r="M406" s="35"/>
      <c r="N406" s="35"/>
      <c r="O406" s="35"/>
      <c r="P406" s="35"/>
      <c r="Q406" s="35"/>
      <c r="R406" s="35"/>
      <c r="S406" s="35"/>
      <c r="T406" s="35"/>
      <c r="U406" s="35"/>
      <c r="V406" s="35"/>
      <c r="W406" s="35"/>
      <c r="X406" s="35"/>
      <c r="Y406" s="35"/>
      <c r="Z406" s="35"/>
      <c r="AA406" s="35"/>
      <c r="AB406" s="90"/>
      <c r="AC406" s="180"/>
      <c r="AD406" s="180"/>
      <c r="AE406" s="180"/>
      <c r="AF406" s="180"/>
      <c r="AG406" s="180"/>
      <c r="AH406" s="180"/>
      <c r="AI406" s="180"/>
      <c r="AJ406" s="180"/>
      <c r="AK406" s="180"/>
      <c r="AL406" s="180"/>
      <c r="AM406" s="180"/>
      <c r="AN406" s="180"/>
      <c r="AO406" s="180"/>
      <c r="AP406" s="180"/>
      <c r="AQ406" s="180"/>
      <c r="AR406" s="180"/>
      <c r="AS406" s="180"/>
    </row>
    <row r="407" ht="14.25" customHeight="1">
      <c r="A407" s="180"/>
      <c r="B407" s="181" t="s">
        <v>567</v>
      </c>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54"/>
      <c r="AC407" s="180"/>
      <c r="AD407" s="180"/>
      <c r="AE407" s="180"/>
      <c r="AF407" s="180"/>
      <c r="AG407" s="180"/>
      <c r="AH407" s="180"/>
      <c r="AI407" s="180"/>
      <c r="AJ407" s="180"/>
      <c r="AK407" s="180"/>
      <c r="AL407" s="180"/>
      <c r="AM407" s="180"/>
      <c r="AN407" s="180"/>
      <c r="AO407" s="180"/>
      <c r="AP407" s="180"/>
      <c r="AQ407" s="180"/>
      <c r="AR407" s="180"/>
      <c r="AS407" s="180"/>
    </row>
    <row r="408" ht="14.25" customHeight="1">
      <c r="A408" s="180"/>
      <c r="B408" s="420" t="s">
        <v>364</v>
      </c>
      <c r="C408" s="8"/>
      <c r="D408" s="8"/>
      <c r="E408" s="8"/>
      <c r="F408" s="8"/>
      <c r="G408" s="8"/>
      <c r="H408" s="8"/>
      <c r="I408" s="8"/>
      <c r="J408" s="8"/>
      <c r="K408" s="128"/>
      <c r="L408" s="144" t="str">
        <f>IF('Ph II-Exercise Operations'!N251=0,"",'Ph II-Exercise Operations'!N251)</f>
        <v>Initial Scenario forced EMS to send patients to either HRRMC or SVGH based on where victims were lying on the bus or roadway. The road was blocked by the crash and so apparatus could not go in another direction. Weather was also bad initially which kept agencies from being able to utilize air transport to send patients from the site to the frontrange. In a scenario update the weather cleared and air transport was available for the remaining reds that were still on scene or needing transport from the hospital.</v>
      </c>
      <c r="M408" s="8"/>
      <c r="N408" s="8"/>
      <c r="O408" s="8"/>
      <c r="P408" s="8"/>
      <c r="Q408" s="8"/>
      <c r="R408" s="8"/>
      <c r="S408" s="8"/>
      <c r="T408" s="8"/>
      <c r="U408" s="8"/>
      <c r="V408" s="8"/>
      <c r="W408" s="8"/>
      <c r="X408" s="8"/>
      <c r="Y408" s="8"/>
      <c r="Z408" s="8"/>
      <c r="AA408" s="8"/>
      <c r="AB408" s="55"/>
      <c r="AC408" s="180"/>
      <c r="AD408" s="180"/>
      <c r="AE408" s="180"/>
      <c r="AF408" s="180"/>
      <c r="AG408" s="180"/>
      <c r="AH408" s="180"/>
      <c r="AI408" s="180"/>
      <c r="AJ408" s="180"/>
      <c r="AK408" s="180"/>
      <c r="AL408" s="180"/>
      <c r="AM408" s="180"/>
      <c r="AN408" s="180"/>
      <c r="AO408" s="180"/>
      <c r="AP408" s="180"/>
      <c r="AQ408" s="180"/>
      <c r="AR408" s="180"/>
      <c r="AS408" s="180"/>
    </row>
    <row r="409" ht="14.25" customHeight="1">
      <c r="A409" s="180"/>
      <c r="B409" s="12"/>
      <c r="K409" s="96"/>
      <c r="L409" s="97"/>
      <c r="AB409" s="56"/>
      <c r="AC409" s="180"/>
      <c r="AD409" s="180"/>
      <c r="AE409" s="180"/>
      <c r="AF409" s="180"/>
      <c r="AG409" s="180"/>
      <c r="AH409" s="180"/>
      <c r="AI409" s="180"/>
      <c r="AJ409" s="180"/>
      <c r="AK409" s="180"/>
      <c r="AL409" s="180"/>
      <c r="AM409" s="180"/>
      <c r="AN409" s="180"/>
      <c r="AO409" s="180"/>
      <c r="AP409" s="180"/>
      <c r="AQ409" s="180"/>
      <c r="AR409" s="180"/>
      <c r="AS409" s="180"/>
    </row>
    <row r="410" ht="14.25" customHeight="1">
      <c r="A410" s="180"/>
      <c r="B410" s="98"/>
      <c r="C410" s="99"/>
      <c r="D410" s="99"/>
      <c r="E410" s="99"/>
      <c r="F410" s="99"/>
      <c r="G410" s="99"/>
      <c r="H410" s="99"/>
      <c r="I410" s="99"/>
      <c r="J410" s="99"/>
      <c r="K410" s="100"/>
      <c r="L410" s="101"/>
      <c r="M410" s="99"/>
      <c r="N410" s="99"/>
      <c r="O410" s="99"/>
      <c r="P410" s="99"/>
      <c r="Q410" s="99"/>
      <c r="R410" s="99"/>
      <c r="S410" s="99"/>
      <c r="T410" s="99"/>
      <c r="U410" s="99"/>
      <c r="V410" s="99"/>
      <c r="W410" s="99"/>
      <c r="X410" s="99"/>
      <c r="Y410" s="99"/>
      <c r="Z410" s="99"/>
      <c r="AA410" s="99"/>
      <c r="AB410" s="102"/>
      <c r="AC410" s="180"/>
      <c r="AD410" s="180"/>
      <c r="AE410" s="180"/>
      <c r="AF410" s="180"/>
      <c r="AG410" s="180"/>
      <c r="AH410" s="180"/>
      <c r="AI410" s="180"/>
      <c r="AJ410" s="180"/>
      <c r="AK410" s="180"/>
      <c r="AL410" s="180"/>
      <c r="AM410" s="180"/>
      <c r="AN410" s="180"/>
      <c r="AO410" s="180"/>
      <c r="AP410" s="180"/>
      <c r="AQ410" s="180"/>
      <c r="AR410" s="180"/>
      <c r="AS410" s="180"/>
    </row>
    <row r="411" ht="14.25" customHeight="1">
      <c r="A411" s="180"/>
      <c r="B411" s="91" t="s">
        <v>435</v>
      </c>
      <c r="C411" s="92"/>
      <c r="D411" s="92"/>
      <c r="E411" s="92"/>
      <c r="F411" s="92"/>
      <c r="G411" s="92"/>
      <c r="H411" s="92"/>
      <c r="I411" s="92"/>
      <c r="J411" s="92"/>
      <c r="K411" s="93"/>
      <c r="L411" s="302" t="str">
        <f>IF('Ph II-Exercise Operations'!N254=0,"",'Ph II-Exercise Operations'!N254)</f>
        <v>NO</v>
      </c>
      <c r="M411" s="92"/>
      <c r="N411" s="92"/>
      <c r="O411" s="92"/>
      <c r="P411" s="92"/>
      <c r="Q411" s="92"/>
      <c r="R411" s="92"/>
      <c r="S411" s="92"/>
      <c r="T411" s="92"/>
      <c r="U411" s="92"/>
      <c r="V411" s="92"/>
      <c r="W411" s="92"/>
      <c r="X411" s="92"/>
      <c r="Y411" s="92"/>
      <c r="Z411" s="92"/>
      <c r="AA411" s="92"/>
      <c r="AB411" s="95"/>
      <c r="AC411" s="180"/>
      <c r="AD411" s="180"/>
      <c r="AE411" s="180"/>
      <c r="AF411" s="180"/>
      <c r="AG411" s="180"/>
      <c r="AH411" s="180"/>
      <c r="AI411" s="180"/>
      <c r="AJ411" s="180"/>
      <c r="AK411" s="180"/>
      <c r="AL411" s="180"/>
      <c r="AM411" s="180"/>
      <c r="AN411" s="180"/>
      <c r="AO411" s="180"/>
      <c r="AP411" s="180"/>
      <c r="AQ411" s="180"/>
      <c r="AR411" s="180"/>
      <c r="AS411" s="180"/>
    </row>
    <row r="412" ht="14.25" customHeight="1">
      <c r="A412" s="180"/>
      <c r="B412" s="12"/>
      <c r="K412" s="96"/>
      <c r="L412" s="97"/>
      <c r="AB412" s="56"/>
      <c r="AC412" s="180"/>
      <c r="AD412" s="180"/>
      <c r="AE412" s="180"/>
      <c r="AF412" s="180"/>
      <c r="AG412" s="180"/>
      <c r="AH412" s="180"/>
      <c r="AI412" s="180"/>
      <c r="AJ412" s="180"/>
      <c r="AK412" s="180"/>
      <c r="AL412" s="180"/>
      <c r="AM412" s="180"/>
      <c r="AN412" s="180"/>
      <c r="AO412" s="180"/>
      <c r="AP412" s="180"/>
      <c r="AQ412" s="180"/>
      <c r="AR412" s="180"/>
      <c r="AS412" s="180"/>
    </row>
    <row r="413" ht="14.25" customHeight="1">
      <c r="A413" s="180"/>
      <c r="B413" s="98"/>
      <c r="C413" s="99"/>
      <c r="D413" s="99"/>
      <c r="E413" s="99"/>
      <c r="F413" s="99"/>
      <c r="G413" s="99"/>
      <c r="H413" s="99"/>
      <c r="I413" s="99"/>
      <c r="J413" s="99"/>
      <c r="K413" s="100"/>
      <c r="L413" s="101"/>
      <c r="M413" s="99"/>
      <c r="N413" s="99"/>
      <c r="O413" s="99"/>
      <c r="P413" s="99"/>
      <c r="Q413" s="99"/>
      <c r="R413" s="99"/>
      <c r="S413" s="99"/>
      <c r="T413" s="99"/>
      <c r="U413" s="99"/>
      <c r="V413" s="99"/>
      <c r="W413" s="99"/>
      <c r="X413" s="99"/>
      <c r="Y413" s="99"/>
      <c r="Z413" s="99"/>
      <c r="AA413" s="99"/>
      <c r="AB413" s="102"/>
      <c r="AC413" s="180"/>
      <c r="AD413" s="180"/>
      <c r="AE413" s="180"/>
      <c r="AF413" s="180"/>
      <c r="AG413" s="180"/>
      <c r="AH413" s="180"/>
      <c r="AI413" s="180"/>
      <c r="AJ413" s="180"/>
      <c r="AK413" s="180"/>
      <c r="AL413" s="180"/>
      <c r="AM413" s="180"/>
      <c r="AN413" s="180"/>
      <c r="AO413" s="180"/>
      <c r="AP413" s="180"/>
      <c r="AQ413" s="180"/>
      <c r="AR413" s="180"/>
      <c r="AS413" s="180"/>
    </row>
    <row r="414" ht="14.25" customHeight="1">
      <c r="A414" s="180"/>
      <c r="B414" s="91" t="s">
        <v>437</v>
      </c>
      <c r="C414" s="92"/>
      <c r="D414" s="92"/>
      <c r="E414" s="92"/>
      <c r="F414" s="92"/>
      <c r="G414" s="92"/>
      <c r="H414" s="92"/>
      <c r="I414" s="92"/>
      <c r="J414" s="92"/>
      <c r="K414" s="93"/>
      <c r="L414" s="302" t="str">
        <f>IF('Ph II-Exercise Operations'!N257=0,"",'Ph II-Exercise Operations'!N257)</f>
        <v>No</v>
      </c>
      <c r="M414" s="92"/>
      <c r="N414" s="92"/>
      <c r="O414" s="92"/>
      <c r="P414" s="92"/>
      <c r="Q414" s="92"/>
      <c r="R414" s="92"/>
      <c r="S414" s="92"/>
      <c r="T414" s="92"/>
      <c r="U414" s="92"/>
      <c r="V414" s="92"/>
      <c r="W414" s="92"/>
      <c r="X414" s="92"/>
      <c r="Y414" s="92"/>
      <c r="Z414" s="92"/>
      <c r="AA414" s="92"/>
      <c r="AB414" s="95"/>
      <c r="AC414" s="180"/>
      <c r="AD414" s="180"/>
      <c r="AE414" s="180"/>
      <c r="AF414" s="180"/>
      <c r="AG414" s="180"/>
      <c r="AH414" s="180"/>
      <c r="AI414" s="180"/>
      <c r="AJ414" s="180"/>
      <c r="AK414" s="180"/>
      <c r="AL414" s="180"/>
      <c r="AM414" s="180"/>
      <c r="AN414" s="180"/>
      <c r="AO414" s="180"/>
      <c r="AP414" s="180"/>
      <c r="AQ414" s="180"/>
      <c r="AR414" s="180"/>
      <c r="AS414" s="180"/>
    </row>
    <row r="415" ht="14.25" customHeight="1">
      <c r="A415" s="180"/>
      <c r="B415" s="12"/>
      <c r="K415" s="96"/>
      <c r="L415" s="97"/>
      <c r="AB415" s="56"/>
      <c r="AC415" s="180"/>
      <c r="AD415" s="180"/>
      <c r="AE415" s="180"/>
      <c r="AF415" s="180"/>
      <c r="AG415" s="180"/>
      <c r="AH415" s="180"/>
      <c r="AI415" s="180"/>
      <c r="AJ415" s="180"/>
      <c r="AK415" s="180"/>
      <c r="AL415" s="180"/>
      <c r="AM415" s="180"/>
      <c r="AN415" s="180"/>
      <c r="AO415" s="180"/>
      <c r="AP415" s="180"/>
      <c r="AQ415" s="180"/>
      <c r="AR415" s="180"/>
      <c r="AS415" s="180"/>
    </row>
    <row r="416" ht="14.25" customHeight="1">
      <c r="A416" s="180"/>
      <c r="B416" s="98"/>
      <c r="C416" s="99"/>
      <c r="D416" s="99"/>
      <c r="E416" s="99"/>
      <c r="F416" s="99"/>
      <c r="G416" s="99"/>
      <c r="H416" s="99"/>
      <c r="I416" s="99"/>
      <c r="J416" s="99"/>
      <c r="K416" s="100"/>
      <c r="L416" s="101"/>
      <c r="M416" s="99"/>
      <c r="N416" s="99"/>
      <c r="O416" s="99"/>
      <c r="P416" s="99"/>
      <c r="Q416" s="99"/>
      <c r="R416" s="99"/>
      <c r="S416" s="99"/>
      <c r="T416" s="99"/>
      <c r="U416" s="99"/>
      <c r="V416" s="99"/>
      <c r="W416" s="99"/>
      <c r="X416" s="99"/>
      <c r="Y416" s="99"/>
      <c r="Z416" s="99"/>
      <c r="AA416" s="99"/>
      <c r="AB416" s="102"/>
      <c r="AC416" s="180"/>
      <c r="AD416" s="180"/>
      <c r="AE416" s="180"/>
      <c r="AF416" s="180"/>
      <c r="AG416" s="180"/>
      <c r="AH416" s="180"/>
      <c r="AI416" s="180"/>
      <c r="AJ416" s="180"/>
      <c r="AK416" s="180"/>
      <c r="AL416" s="180"/>
      <c r="AM416" s="180"/>
      <c r="AN416" s="180"/>
      <c r="AO416" s="180"/>
      <c r="AP416" s="180"/>
      <c r="AQ416" s="180"/>
      <c r="AR416" s="180"/>
      <c r="AS416" s="180"/>
    </row>
    <row r="417" ht="14.25" customHeight="1">
      <c r="A417" s="180"/>
      <c r="B417" s="91" t="s">
        <v>568</v>
      </c>
      <c r="C417" s="92"/>
      <c r="D417" s="92"/>
      <c r="E417" s="92"/>
      <c r="F417" s="92"/>
      <c r="G417" s="92"/>
      <c r="H417" s="92"/>
      <c r="I417" s="92"/>
      <c r="J417" s="92"/>
      <c r="K417" s="93"/>
      <c r="L417" s="302" t="str">
        <f>IF('Ph II-Exercise Operations'!N260=0,"",'Ph II-Exercise Operations'!N260)</f>
        <v>3 hospitals received patients. The initial two received patients based on proximity to the crash and weather causing an inability to transport higher acuity patients to a trauma center. When weather cleared a third hospital took patients that were high acutiy or who needed care outside of what the critical access hospitals could safely and effectively care for.</v>
      </c>
      <c r="M417" s="92"/>
      <c r="N417" s="92"/>
      <c r="O417" s="92"/>
      <c r="P417" s="92"/>
      <c r="Q417" s="92"/>
      <c r="R417" s="92"/>
      <c r="S417" s="92"/>
      <c r="T417" s="92"/>
      <c r="U417" s="92"/>
      <c r="V417" s="92"/>
      <c r="W417" s="92"/>
      <c r="X417" s="92"/>
      <c r="Y417" s="92"/>
      <c r="Z417" s="92"/>
      <c r="AA417" s="92"/>
      <c r="AB417" s="95"/>
      <c r="AC417" s="180"/>
      <c r="AD417" s="180"/>
      <c r="AE417" s="180"/>
      <c r="AF417" s="180"/>
      <c r="AG417" s="180"/>
      <c r="AH417" s="180"/>
      <c r="AI417" s="180"/>
      <c r="AJ417" s="180"/>
      <c r="AK417" s="180"/>
      <c r="AL417" s="180"/>
      <c r="AM417" s="180"/>
      <c r="AN417" s="180"/>
      <c r="AO417" s="180"/>
      <c r="AP417" s="180"/>
      <c r="AQ417" s="180"/>
      <c r="AR417" s="180"/>
      <c r="AS417" s="180"/>
    </row>
    <row r="418" ht="14.25" customHeight="1">
      <c r="A418" s="180"/>
      <c r="B418" s="12"/>
      <c r="K418" s="96"/>
      <c r="L418" s="97"/>
      <c r="AB418" s="56"/>
      <c r="AC418" s="180"/>
      <c r="AD418" s="180"/>
      <c r="AE418" s="180"/>
      <c r="AF418" s="180"/>
      <c r="AG418" s="180"/>
      <c r="AH418" s="180"/>
      <c r="AI418" s="180"/>
      <c r="AJ418" s="180"/>
      <c r="AK418" s="180"/>
      <c r="AL418" s="180"/>
      <c r="AM418" s="180"/>
      <c r="AN418" s="180"/>
      <c r="AO418" s="180"/>
      <c r="AP418" s="180"/>
      <c r="AQ418" s="180"/>
      <c r="AR418" s="180"/>
      <c r="AS418" s="180"/>
    </row>
    <row r="419" ht="14.25" customHeight="1">
      <c r="A419" s="180"/>
      <c r="B419" s="98"/>
      <c r="C419" s="99"/>
      <c r="D419" s="99"/>
      <c r="E419" s="99"/>
      <c r="F419" s="99"/>
      <c r="G419" s="99"/>
      <c r="H419" s="99"/>
      <c r="I419" s="99"/>
      <c r="J419" s="99"/>
      <c r="K419" s="100"/>
      <c r="L419" s="101"/>
      <c r="M419" s="99"/>
      <c r="N419" s="99"/>
      <c r="O419" s="99"/>
      <c r="P419" s="99"/>
      <c r="Q419" s="99"/>
      <c r="R419" s="99"/>
      <c r="S419" s="99"/>
      <c r="T419" s="99"/>
      <c r="U419" s="99"/>
      <c r="V419" s="99"/>
      <c r="W419" s="99"/>
      <c r="X419" s="99"/>
      <c r="Y419" s="99"/>
      <c r="Z419" s="99"/>
      <c r="AA419" s="99"/>
      <c r="AB419" s="102"/>
      <c r="AC419" s="180"/>
      <c r="AD419" s="180"/>
      <c r="AE419" s="180"/>
      <c r="AF419" s="180"/>
      <c r="AG419" s="180"/>
      <c r="AH419" s="180"/>
      <c r="AI419" s="180"/>
      <c r="AJ419" s="180"/>
      <c r="AK419" s="180"/>
      <c r="AL419" s="180"/>
      <c r="AM419" s="180"/>
      <c r="AN419" s="180"/>
      <c r="AO419" s="180"/>
      <c r="AP419" s="180"/>
      <c r="AQ419" s="180"/>
      <c r="AR419" s="180"/>
      <c r="AS419" s="180"/>
    </row>
    <row r="420" ht="14.25" customHeight="1">
      <c r="A420" s="180"/>
      <c r="B420" s="91" t="s">
        <v>440</v>
      </c>
      <c r="C420" s="92"/>
      <c r="D420" s="92"/>
      <c r="E420" s="92"/>
      <c r="F420" s="92"/>
      <c r="G420" s="92"/>
      <c r="H420" s="92"/>
      <c r="I420" s="92"/>
      <c r="J420" s="92"/>
      <c r="K420" s="93"/>
      <c r="L420" s="302" t="str">
        <f>IF('Ph II-Exercise Operations'!N263=0,"",'Ph II-Exercise Operations'!N263)</f>
        <v>SVGH: 6 med surge beds
HRRMC: 8 med surge beds/ 1 ICU bed</v>
      </c>
      <c r="M420" s="92"/>
      <c r="N420" s="92"/>
      <c r="O420" s="92"/>
      <c r="P420" s="92"/>
      <c r="Q420" s="92"/>
      <c r="R420" s="92"/>
      <c r="S420" s="92"/>
      <c r="T420" s="92"/>
      <c r="U420" s="92"/>
      <c r="V420" s="92"/>
      <c r="W420" s="92"/>
      <c r="X420" s="92"/>
      <c r="Y420" s="92"/>
      <c r="Z420" s="92"/>
      <c r="AA420" s="92"/>
      <c r="AB420" s="95"/>
      <c r="AC420" s="180"/>
      <c r="AD420" s="180"/>
      <c r="AE420" s="180"/>
      <c r="AF420" s="180"/>
      <c r="AG420" s="180"/>
      <c r="AH420" s="180"/>
      <c r="AI420" s="180"/>
      <c r="AJ420" s="180"/>
      <c r="AK420" s="180"/>
      <c r="AL420" s="180"/>
      <c r="AM420" s="180"/>
      <c r="AN420" s="180"/>
      <c r="AO420" s="180"/>
      <c r="AP420" s="180"/>
      <c r="AQ420" s="180"/>
      <c r="AR420" s="180"/>
      <c r="AS420" s="180"/>
    </row>
    <row r="421" ht="14.25" customHeight="1">
      <c r="A421" s="180"/>
      <c r="B421" s="12"/>
      <c r="K421" s="96"/>
      <c r="L421" s="97"/>
      <c r="AB421" s="56"/>
      <c r="AC421" s="180"/>
      <c r="AD421" s="180"/>
      <c r="AE421" s="180"/>
      <c r="AF421" s="180"/>
      <c r="AG421" s="180"/>
      <c r="AH421" s="180"/>
      <c r="AI421" s="180"/>
      <c r="AJ421" s="180"/>
      <c r="AK421" s="180"/>
      <c r="AL421" s="180"/>
      <c r="AM421" s="180"/>
      <c r="AN421" s="180"/>
      <c r="AO421" s="180"/>
      <c r="AP421" s="180"/>
      <c r="AQ421" s="180"/>
      <c r="AR421" s="180"/>
      <c r="AS421" s="180"/>
    </row>
    <row r="422" ht="14.25" customHeight="1">
      <c r="A422" s="180"/>
      <c r="B422" s="98"/>
      <c r="C422" s="99"/>
      <c r="D422" s="99"/>
      <c r="E422" s="99"/>
      <c r="F422" s="99"/>
      <c r="G422" s="99"/>
      <c r="H422" s="99"/>
      <c r="I422" s="99"/>
      <c r="J422" s="99"/>
      <c r="K422" s="100"/>
      <c r="L422" s="101"/>
      <c r="M422" s="99"/>
      <c r="N422" s="99"/>
      <c r="O422" s="99"/>
      <c r="P422" s="99"/>
      <c r="Q422" s="99"/>
      <c r="R422" s="99"/>
      <c r="S422" s="99"/>
      <c r="T422" s="99"/>
      <c r="U422" s="99"/>
      <c r="V422" s="99"/>
      <c r="W422" s="99"/>
      <c r="X422" s="99"/>
      <c r="Y422" s="99"/>
      <c r="Z422" s="99"/>
      <c r="AA422" s="99"/>
      <c r="AB422" s="102"/>
      <c r="AC422" s="180"/>
      <c r="AD422" s="180"/>
      <c r="AE422" s="180"/>
      <c r="AF422" s="180"/>
      <c r="AG422" s="180"/>
      <c r="AH422" s="180"/>
      <c r="AI422" s="180"/>
      <c r="AJ422" s="180"/>
      <c r="AK422" s="180"/>
      <c r="AL422" s="180"/>
      <c r="AM422" s="180"/>
      <c r="AN422" s="180"/>
      <c r="AO422" s="180"/>
      <c r="AP422" s="180"/>
      <c r="AQ422" s="180"/>
      <c r="AR422" s="180"/>
      <c r="AS422" s="180"/>
    </row>
    <row r="423" ht="14.25" customHeight="1">
      <c r="A423" s="180"/>
      <c r="B423" s="91" t="s">
        <v>442</v>
      </c>
      <c r="C423" s="92"/>
      <c r="D423" s="92"/>
      <c r="E423" s="92"/>
      <c r="F423" s="92"/>
      <c r="G423" s="92"/>
      <c r="H423" s="92"/>
      <c r="I423" s="92"/>
      <c r="J423" s="92"/>
      <c r="K423" s="93"/>
      <c r="L423" s="302" t="str">
        <f>IF('Ph II-Exercise Operations'!N266=0,"",'Ph II-Exercise Operations'!N266)</f>
        <v>SVGH: 12
HRRMC: 15</v>
      </c>
      <c r="M423" s="92"/>
      <c r="N423" s="92"/>
      <c r="O423" s="92"/>
      <c r="P423" s="92"/>
      <c r="Q423" s="92"/>
      <c r="R423" s="92"/>
      <c r="S423" s="92"/>
      <c r="T423" s="92"/>
      <c r="U423" s="92"/>
      <c r="V423" s="92"/>
      <c r="W423" s="92"/>
      <c r="X423" s="92"/>
      <c r="Y423" s="92"/>
      <c r="Z423" s="92"/>
      <c r="AA423" s="92"/>
      <c r="AB423" s="95"/>
      <c r="AC423" s="180"/>
      <c r="AD423" s="180"/>
      <c r="AE423" s="180"/>
      <c r="AF423" s="180"/>
      <c r="AG423" s="180"/>
      <c r="AH423" s="180"/>
      <c r="AI423" s="180"/>
      <c r="AJ423" s="180"/>
      <c r="AK423" s="180"/>
      <c r="AL423" s="180"/>
      <c r="AM423" s="180"/>
      <c r="AN423" s="180"/>
      <c r="AO423" s="180"/>
      <c r="AP423" s="180"/>
      <c r="AQ423" s="180"/>
      <c r="AR423" s="180"/>
      <c r="AS423" s="180"/>
    </row>
    <row r="424" ht="14.25" customHeight="1">
      <c r="A424" s="180"/>
      <c r="B424" s="12"/>
      <c r="K424" s="96"/>
      <c r="L424" s="97"/>
      <c r="AB424" s="56"/>
      <c r="AC424" s="180"/>
      <c r="AD424" s="180"/>
      <c r="AE424" s="180"/>
      <c r="AF424" s="180"/>
      <c r="AG424" s="180"/>
      <c r="AH424" s="180"/>
      <c r="AI424" s="180"/>
      <c r="AJ424" s="180"/>
      <c r="AK424" s="180"/>
      <c r="AL424" s="180"/>
      <c r="AM424" s="180"/>
      <c r="AN424" s="180"/>
      <c r="AO424" s="180"/>
      <c r="AP424" s="180"/>
      <c r="AQ424" s="180"/>
      <c r="AR424" s="180"/>
      <c r="AS424" s="180"/>
    </row>
    <row r="425" ht="14.25" customHeight="1">
      <c r="A425" s="180"/>
      <c r="B425" s="98"/>
      <c r="C425" s="99"/>
      <c r="D425" s="99"/>
      <c r="E425" s="99"/>
      <c r="F425" s="99"/>
      <c r="G425" s="99"/>
      <c r="H425" s="99"/>
      <c r="I425" s="99"/>
      <c r="J425" s="99"/>
      <c r="K425" s="100"/>
      <c r="L425" s="101"/>
      <c r="M425" s="99"/>
      <c r="N425" s="99"/>
      <c r="O425" s="99"/>
      <c r="P425" s="99"/>
      <c r="Q425" s="99"/>
      <c r="R425" s="99"/>
      <c r="S425" s="99"/>
      <c r="T425" s="99"/>
      <c r="U425" s="99"/>
      <c r="V425" s="99"/>
      <c r="W425" s="99"/>
      <c r="X425" s="99"/>
      <c r="Y425" s="99"/>
      <c r="Z425" s="99"/>
      <c r="AA425" s="99"/>
      <c r="AB425" s="102"/>
      <c r="AC425" s="180"/>
      <c r="AD425" s="180"/>
      <c r="AE425" s="180"/>
      <c r="AF425" s="180"/>
      <c r="AG425" s="180"/>
      <c r="AH425" s="180"/>
      <c r="AI425" s="180"/>
      <c r="AJ425" s="180"/>
      <c r="AK425" s="180"/>
      <c r="AL425" s="180"/>
      <c r="AM425" s="180"/>
      <c r="AN425" s="180"/>
      <c r="AO425" s="180"/>
      <c r="AP425" s="180"/>
      <c r="AQ425" s="180"/>
      <c r="AR425" s="180"/>
      <c r="AS425" s="180"/>
    </row>
    <row r="426" ht="14.25" customHeight="1">
      <c r="A426" s="180"/>
      <c r="B426" s="91" t="s">
        <v>444</v>
      </c>
      <c r="C426" s="92"/>
      <c r="D426" s="92"/>
      <c r="E426" s="92"/>
      <c r="F426" s="92"/>
      <c r="G426" s="92"/>
      <c r="H426" s="92"/>
      <c r="I426" s="92"/>
      <c r="J426" s="92"/>
      <c r="K426" s="93"/>
      <c r="L426" s="302" t="str">
        <f>IF('Ph II-Exercise Operations'!N269=0,"",'Ph II-Exercise Operations'!N269)</f>
        <v>SVGH: 10
HRRMC: 14</v>
      </c>
      <c r="M426" s="92"/>
      <c r="N426" s="92"/>
      <c r="O426" s="92"/>
      <c r="P426" s="92"/>
      <c r="Q426" s="92"/>
      <c r="R426" s="92"/>
      <c r="S426" s="92"/>
      <c r="T426" s="92"/>
      <c r="U426" s="92"/>
      <c r="V426" s="92"/>
      <c r="W426" s="92"/>
      <c r="X426" s="92"/>
      <c r="Y426" s="92"/>
      <c r="Z426" s="92"/>
      <c r="AA426" s="92"/>
      <c r="AB426" s="95"/>
      <c r="AC426" s="180"/>
      <c r="AD426" s="180"/>
      <c r="AE426" s="180"/>
      <c r="AF426" s="180"/>
      <c r="AG426" s="180"/>
      <c r="AH426" s="180"/>
      <c r="AI426" s="180"/>
      <c r="AJ426" s="180"/>
      <c r="AK426" s="180"/>
      <c r="AL426" s="180"/>
      <c r="AM426" s="180"/>
      <c r="AN426" s="180"/>
      <c r="AO426" s="180"/>
      <c r="AP426" s="180"/>
      <c r="AQ426" s="180"/>
      <c r="AR426" s="180"/>
      <c r="AS426" s="180"/>
    </row>
    <row r="427" ht="14.25" customHeight="1">
      <c r="A427" s="180"/>
      <c r="B427" s="12"/>
      <c r="K427" s="96"/>
      <c r="L427" s="97"/>
      <c r="AB427" s="56"/>
      <c r="AC427" s="180"/>
      <c r="AD427" s="180"/>
      <c r="AE427" s="180"/>
      <c r="AF427" s="180"/>
      <c r="AG427" s="180"/>
      <c r="AH427" s="180"/>
      <c r="AI427" s="180"/>
      <c r="AJ427" s="180"/>
      <c r="AK427" s="180"/>
      <c r="AL427" s="180"/>
      <c r="AM427" s="180"/>
      <c r="AN427" s="180"/>
      <c r="AO427" s="180"/>
      <c r="AP427" s="180"/>
      <c r="AQ427" s="180"/>
      <c r="AR427" s="180"/>
      <c r="AS427" s="180"/>
    </row>
    <row r="428" ht="14.25" customHeight="1">
      <c r="A428" s="180"/>
      <c r="B428" s="98"/>
      <c r="C428" s="99"/>
      <c r="D428" s="99"/>
      <c r="E428" s="99"/>
      <c r="F428" s="99"/>
      <c r="G428" s="99"/>
      <c r="H428" s="99"/>
      <c r="I428" s="99"/>
      <c r="J428" s="99"/>
      <c r="K428" s="100"/>
      <c r="L428" s="101"/>
      <c r="M428" s="99"/>
      <c r="N428" s="99"/>
      <c r="O428" s="99"/>
      <c r="P428" s="99"/>
      <c r="Q428" s="99"/>
      <c r="R428" s="99"/>
      <c r="S428" s="99"/>
      <c r="T428" s="99"/>
      <c r="U428" s="99"/>
      <c r="V428" s="99"/>
      <c r="W428" s="99"/>
      <c r="X428" s="99"/>
      <c r="Y428" s="99"/>
      <c r="Z428" s="99"/>
      <c r="AA428" s="99"/>
      <c r="AB428" s="102"/>
      <c r="AC428" s="180"/>
      <c r="AD428" s="180"/>
      <c r="AE428" s="180"/>
      <c r="AF428" s="180"/>
      <c r="AG428" s="180"/>
      <c r="AH428" s="180"/>
      <c r="AI428" s="180"/>
      <c r="AJ428" s="180"/>
      <c r="AK428" s="180"/>
      <c r="AL428" s="180"/>
      <c r="AM428" s="180"/>
      <c r="AN428" s="180"/>
      <c r="AO428" s="180"/>
      <c r="AP428" s="180"/>
      <c r="AQ428" s="180"/>
      <c r="AR428" s="180"/>
      <c r="AS428" s="180"/>
    </row>
    <row r="429" ht="14.25" customHeight="1">
      <c r="A429" s="180"/>
      <c r="B429" s="91" t="s">
        <v>446</v>
      </c>
      <c r="C429" s="92"/>
      <c r="D429" s="92"/>
      <c r="E429" s="92"/>
      <c r="F429" s="92"/>
      <c r="G429" s="92"/>
      <c r="H429" s="92"/>
      <c r="I429" s="92"/>
      <c r="J429" s="92"/>
      <c r="K429" s="93"/>
      <c r="L429" s="302" t="str">
        <f>IF('Ph II-Exercise Operations'!N272=0,"",'Ph II-Exercise Operations'!N272)</f>
        <v>SVGH EMS: Assign a scribe to medical transport officer to document patients. Utilize triage tags.
Chaffee EMS: No plan for patient tracking or assigned agency to oversee the process.</v>
      </c>
      <c r="M429" s="92"/>
      <c r="N429" s="92"/>
      <c r="O429" s="92"/>
      <c r="P429" s="92"/>
      <c r="Q429" s="92"/>
      <c r="R429" s="92"/>
      <c r="S429" s="92"/>
      <c r="T429" s="92"/>
      <c r="U429" s="92"/>
      <c r="V429" s="92"/>
      <c r="W429" s="92"/>
      <c r="X429" s="92"/>
      <c r="Y429" s="92"/>
      <c r="Z429" s="92"/>
      <c r="AA429" s="92"/>
      <c r="AB429" s="95"/>
      <c r="AC429" s="180"/>
      <c r="AD429" s="180"/>
      <c r="AE429" s="180"/>
      <c r="AF429" s="180"/>
      <c r="AG429" s="180"/>
      <c r="AH429" s="180"/>
      <c r="AI429" s="180"/>
      <c r="AJ429" s="180"/>
      <c r="AK429" s="180"/>
      <c r="AL429" s="180"/>
      <c r="AM429" s="180"/>
      <c r="AN429" s="180"/>
      <c r="AO429" s="180"/>
      <c r="AP429" s="180"/>
      <c r="AQ429" s="180"/>
      <c r="AR429" s="180"/>
      <c r="AS429" s="180"/>
    </row>
    <row r="430" ht="14.25" customHeight="1">
      <c r="A430" s="180"/>
      <c r="B430" s="12"/>
      <c r="K430" s="96"/>
      <c r="L430" s="97"/>
      <c r="AB430" s="56"/>
      <c r="AC430" s="180"/>
      <c r="AD430" s="180"/>
      <c r="AE430" s="180"/>
      <c r="AF430" s="180"/>
      <c r="AG430" s="180"/>
      <c r="AH430" s="180"/>
      <c r="AI430" s="180"/>
      <c r="AJ430" s="180"/>
      <c r="AK430" s="180"/>
      <c r="AL430" s="180"/>
      <c r="AM430" s="180"/>
      <c r="AN430" s="180"/>
      <c r="AO430" s="180"/>
      <c r="AP430" s="180"/>
      <c r="AQ430" s="180"/>
      <c r="AR430" s="180"/>
      <c r="AS430" s="180"/>
    </row>
    <row r="431" ht="14.25" customHeight="1">
      <c r="A431" s="180"/>
      <c r="B431" s="98"/>
      <c r="C431" s="99"/>
      <c r="D431" s="99"/>
      <c r="E431" s="99"/>
      <c r="F431" s="99"/>
      <c r="G431" s="99"/>
      <c r="H431" s="99"/>
      <c r="I431" s="99"/>
      <c r="J431" s="99"/>
      <c r="K431" s="100"/>
      <c r="L431" s="101"/>
      <c r="M431" s="99"/>
      <c r="N431" s="99"/>
      <c r="O431" s="99"/>
      <c r="P431" s="99"/>
      <c r="Q431" s="99"/>
      <c r="R431" s="99"/>
      <c r="S431" s="99"/>
      <c r="T431" s="99"/>
      <c r="U431" s="99"/>
      <c r="V431" s="99"/>
      <c r="W431" s="99"/>
      <c r="X431" s="99"/>
      <c r="Y431" s="99"/>
      <c r="Z431" s="99"/>
      <c r="AA431" s="99"/>
      <c r="AB431" s="102"/>
      <c r="AC431" s="180"/>
      <c r="AD431" s="180"/>
      <c r="AE431" s="180"/>
      <c r="AF431" s="180"/>
      <c r="AG431" s="180"/>
      <c r="AH431" s="180"/>
      <c r="AI431" s="180"/>
      <c r="AJ431" s="180"/>
      <c r="AK431" s="180"/>
      <c r="AL431" s="180"/>
      <c r="AM431" s="180"/>
      <c r="AN431" s="180"/>
      <c r="AO431" s="180"/>
      <c r="AP431" s="180"/>
      <c r="AQ431" s="180"/>
      <c r="AR431" s="180"/>
      <c r="AS431" s="180"/>
    </row>
    <row r="432" ht="14.25" customHeight="1">
      <c r="A432" s="180"/>
      <c r="B432" s="91" t="s">
        <v>449</v>
      </c>
      <c r="C432" s="92"/>
      <c r="D432" s="92"/>
      <c r="E432" s="92"/>
      <c r="F432" s="92"/>
      <c r="G432" s="92"/>
      <c r="H432" s="92"/>
      <c r="I432" s="92"/>
      <c r="J432" s="92"/>
      <c r="K432" s="93"/>
      <c r="L432" s="302">
        <f>IF('Ph II-Exercise Operations'!N275=0,"",'Ph II-Exercise Operations'!N275)</f>
        <v>3</v>
      </c>
      <c r="M432" s="92"/>
      <c r="N432" s="92"/>
      <c r="O432" s="92"/>
      <c r="P432" s="92"/>
      <c r="Q432" s="92"/>
      <c r="R432" s="92"/>
      <c r="S432" s="92"/>
      <c r="T432" s="92"/>
      <c r="U432" s="92"/>
      <c r="V432" s="92"/>
      <c r="W432" s="92"/>
      <c r="X432" s="92"/>
      <c r="Y432" s="92"/>
      <c r="Z432" s="92"/>
      <c r="AA432" s="92"/>
      <c r="AB432" s="95"/>
      <c r="AC432" s="180"/>
      <c r="AD432" s="180"/>
      <c r="AE432" s="180"/>
      <c r="AF432" s="180"/>
      <c r="AG432" s="180"/>
      <c r="AH432" s="180"/>
      <c r="AI432" s="180"/>
      <c r="AJ432" s="180"/>
      <c r="AK432" s="180"/>
      <c r="AL432" s="180"/>
      <c r="AM432" s="180"/>
      <c r="AN432" s="180"/>
      <c r="AO432" s="180"/>
      <c r="AP432" s="180"/>
      <c r="AQ432" s="180"/>
      <c r="AR432" s="180"/>
      <c r="AS432" s="180"/>
    </row>
    <row r="433" ht="14.25" customHeight="1">
      <c r="A433" s="180"/>
      <c r="B433" s="12"/>
      <c r="K433" s="96"/>
      <c r="L433" s="97"/>
      <c r="AB433" s="56"/>
      <c r="AC433" s="180"/>
      <c r="AD433" s="180"/>
      <c r="AE433" s="180"/>
      <c r="AF433" s="180"/>
      <c r="AG433" s="180"/>
      <c r="AH433" s="180"/>
      <c r="AI433" s="180"/>
      <c r="AJ433" s="180"/>
      <c r="AK433" s="180"/>
      <c r="AL433" s="180"/>
      <c r="AM433" s="180"/>
      <c r="AN433" s="180"/>
      <c r="AO433" s="180"/>
      <c r="AP433" s="180"/>
      <c r="AQ433" s="180"/>
      <c r="AR433" s="180"/>
      <c r="AS433" s="180"/>
    </row>
    <row r="434" ht="14.25" customHeight="1">
      <c r="A434" s="180"/>
      <c r="B434" s="98"/>
      <c r="C434" s="99"/>
      <c r="D434" s="99"/>
      <c r="E434" s="99"/>
      <c r="F434" s="99"/>
      <c r="G434" s="99"/>
      <c r="H434" s="99"/>
      <c r="I434" s="99"/>
      <c r="J434" s="99"/>
      <c r="K434" s="100"/>
      <c r="L434" s="101"/>
      <c r="M434" s="99"/>
      <c r="N434" s="99"/>
      <c r="O434" s="99"/>
      <c r="P434" s="99"/>
      <c r="Q434" s="99"/>
      <c r="R434" s="99"/>
      <c r="S434" s="99"/>
      <c r="T434" s="99"/>
      <c r="U434" s="99"/>
      <c r="V434" s="99"/>
      <c r="W434" s="99"/>
      <c r="X434" s="99"/>
      <c r="Y434" s="99"/>
      <c r="Z434" s="99"/>
      <c r="AA434" s="99"/>
      <c r="AB434" s="102"/>
      <c r="AC434" s="180"/>
      <c r="AD434" s="180"/>
      <c r="AE434" s="180"/>
      <c r="AF434" s="180"/>
      <c r="AG434" s="180"/>
      <c r="AH434" s="180"/>
      <c r="AI434" s="180"/>
      <c r="AJ434" s="180"/>
      <c r="AK434" s="180"/>
      <c r="AL434" s="180"/>
      <c r="AM434" s="180"/>
      <c r="AN434" s="180"/>
      <c r="AO434" s="180"/>
      <c r="AP434" s="180"/>
      <c r="AQ434" s="180"/>
      <c r="AR434" s="180"/>
      <c r="AS434" s="180"/>
    </row>
    <row r="435" ht="14.25" customHeight="1">
      <c r="A435" s="180"/>
      <c r="B435" s="91" t="s">
        <v>451</v>
      </c>
      <c r="C435" s="92"/>
      <c r="D435" s="92"/>
      <c r="E435" s="92"/>
      <c r="F435" s="92"/>
      <c r="G435" s="92"/>
      <c r="H435" s="92"/>
      <c r="I435" s="92"/>
      <c r="J435" s="92"/>
      <c r="K435" s="93"/>
      <c r="L435" s="302" t="str">
        <f>IF('Ph II-Exercise Operations'!N278=0,"",'Ph II-Exercise Operations'!N278)</f>
        <v>1 - pediatric trauma patient with neuovascular injuries
1 - female 28 weeks gestation (no labor and delivery at SVGH)
1 - trauma patient on-scene when air transport was available, on-scene IC decided to send that victim to the front range to decrease load on hospitals.</v>
      </c>
      <c r="M435" s="92"/>
      <c r="N435" s="92"/>
      <c r="O435" s="92"/>
      <c r="P435" s="92"/>
      <c r="Q435" s="92"/>
      <c r="R435" s="92"/>
      <c r="S435" s="92"/>
      <c r="T435" s="92"/>
      <c r="U435" s="92"/>
      <c r="V435" s="92"/>
      <c r="W435" s="92"/>
      <c r="X435" s="92"/>
      <c r="Y435" s="92"/>
      <c r="Z435" s="92"/>
      <c r="AA435" s="92"/>
      <c r="AB435" s="95"/>
      <c r="AC435" s="180"/>
      <c r="AD435" s="180"/>
      <c r="AE435" s="180"/>
      <c r="AF435" s="180"/>
      <c r="AG435" s="180"/>
      <c r="AH435" s="180"/>
      <c r="AI435" s="180"/>
      <c r="AJ435" s="180"/>
      <c r="AK435" s="180"/>
      <c r="AL435" s="180"/>
      <c r="AM435" s="180"/>
      <c r="AN435" s="180"/>
      <c r="AO435" s="180"/>
      <c r="AP435" s="180"/>
      <c r="AQ435" s="180"/>
      <c r="AR435" s="180"/>
      <c r="AS435" s="180"/>
    </row>
    <row r="436" ht="14.25" customHeight="1">
      <c r="A436" s="180"/>
      <c r="B436" s="12"/>
      <c r="K436" s="96"/>
      <c r="L436" s="97"/>
      <c r="AB436" s="56"/>
      <c r="AC436" s="180"/>
      <c r="AD436" s="180"/>
      <c r="AE436" s="180"/>
      <c r="AF436" s="180"/>
      <c r="AG436" s="180"/>
      <c r="AH436" s="180"/>
      <c r="AI436" s="180"/>
      <c r="AJ436" s="180"/>
      <c r="AK436" s="180"/>
      <c r="AL436" s="180"/>
      <c r="AM436" s="180"/>
      <c r="AN436" s="180"/>
      <c r="AO436" s="180"/>
      <c r="AP436" s="180"/>
      <c r="AQ436" s="180"/>
      <c r="AR436" s="180"/>
      <c r="AS436" s="180"/>
    </row>
    <row r="437" ht="14.25" customHeight="1">
      <c r="A437" s="180"/>
      <c r="B437" s="98"/>
      <c r="C437" s="99"/>
      <c r="D437" s="99"/>
      <c r="E437" s="99"/>
      <c r="F437" s="99"/>
      <c r="G437" s="99"/>
      <c r="H437" s="99"/>
      <c r="I437" s="99"/>
      <c r="J437" s="99"/>
      <c r="K437" s="100"/>
      <c r="L437" s="101"/>
      <c r="M437" s="99"/>
      <c r="N437" s="99"/>
      <c r="O437" s="99"/>
      <c r="P437" s="99"/>
      <c r="Q437" s="99"/>
      <c r="R437" s="99"/>
      <c r="S437" s="99"/>
      <c r="T437" s="99"/>
      <c r="U437" s="99"/>
      <c r="V437" s="99"/>
      <c r="W437" s="99"/>
      <c r="X437" s="99"/>
      <c r="Y437" s="99"/>
      <c r="Z437" s="99"/>
      <c r="AA437" s="99"/>
      <c r="AB437" s="102"/>
      <c r="AC437" s="180"/>
      <c r="AD437" s="180"/>
      <c r="AE437" s="180"/>
      <c r="AF437" s="180"/>
      <c r="AG437" s="180"/>
      <c r="AH437" s="180"/>
      <c r="AI437" s="180"/>
      <c r="AJ437" s="180"/>
      <c r="AK437" s="180"/>
      <c r="AL437" s="180"/>
      <c r="AM437" s="180"/>
      <c r="AN437" s="180"/>
      <c r="AO437" s="180"/>
      <c r="AP437" s="180"/>
      <c r="AQ437" s="180"/>
      <c r="AR437" s="180"/>
      <c r="AS437" s="180"/>
    </row>
    <row r="438" ht="14.25" customHeight="1">
      <c r="A438" s="180"/>
      <c r="B438" s="91" t="s">
        <v>454</v>
      </c>
      <c r="C438" s="92"/>
      <c r="D438" s="92"/>
      <c r="E438" s="92"/>
      <c r="F438" s="92"/>
      <c r="G438" s="92"/>
      <c r="H438" s="92"/>
      <c r="I438" s="92"/>
      <c r="J438" s="92"/>
      <c r="K438" s="93"/>
      <c r="L438" s="302" t="str">
        <f>IF('Ph II-Exercise Operations'!N281=0,"",'Ph II-Exercise Operations'!N281)</f>
        <v>All of them</v>
      </c>
      <c r="M438" s="92"/>
      <c r="N438" s="92"/>
      <c r="O438" s="92"/>
      <c r="P438" s="92"/>
      <c r="Q438" s="92"/>
      <c r="R438" s="92"/>
      <c r="S438" s="92"/>
      <c r="T438" s="92"/>
      <c r="U438" s="92"/>
      <c r="V438" s="92"/>
      <c r="W438" s="92"/>
      <c r="X438" s="92"/>
      <c r="Y438" s="92"/>
      <c r="Z438" s="92"/>
      <c r="AA438" s="92"/>
      <c r="AB438" s="95"/>
      <c r="AC438" s="180"/>
      <c r="AD438" s="180"/>
      <c r="AE438" s="180"/>
      <c r="AF438" s="180"/>
      <c r="AG438" s="180"/>
      <c r="AH438" s="180"/>
      <c r="AI438" s="180"/>
      <c r="AJ438" s="180"/>
      <c r="AK438" s="180"/>
      <c r="AL438" s="180"/>
      <c r="AM438" s="180"/>
      <c r="AN438" s="180"/>
      <c r="AO438" s="180"/>
      <c r="AP438" s="180"/>
      <c r="AQ438" s="180"/>
      <c r="AR438" s="180"/>
      <c r="AS438" s="180"/>
    </row>
    <row r="439" ht="14.25" customHeight="1">
      <c r="A439" s="180"/>
      <c r="B439" s="12"/>
      <c r="K439" s="96"/>
      <c r="L439" s="97"/>
      <c r="AB439" s="56"/>
      <c r="AC439" s="180"/>
      <c r="AD439" s="180"/>
      <c r="AE439" s="180"/>
      <c r="AF439" s="180"/>
      <c r="AG439" s="180"/>
      <c r="AH439" s="180"/>
      <c r="AI439" s="180"/>
      <c r="AJ439" s="180"/>
      <c r="AK439" s="180"/>
      <c r="AL439" s="180"/>
      <c r="AM439" s="180"/>
      <c r="AN439" s="180"/>
      <c r="AO439" s="180"/>
      <c r="AP439" s="180"/>
      <c r="AQ439" s="180"/>
      <c r="AR439" s="180"/>
      <c r="AS439" s="180"/>
    </row>
    <row r="440" ht="14.25" customHeight="1">
      <c r="A440" s="180"/>
      <c r="B440" s="98"/>
      <c r="C440" s="99"/>
      <c r="D440" s="99"/>
      <c r="E440" s="99"/>
      <c r="F440" s="99"/>
      <c r="G440" s="99"/>
      <c r="H440" s="99"/>
      <c r="I440" s="99"/>
      <c r="J440" s="99"/>
      <c r="K440" s="100"/>
      <c r="L440" s="101"/>
      <c r="M440" s="99"/>
      <c r="N440" s="99"/>
      <c r="O440" s="99"/>
      <c r="P440" s="99"/>
      <c r="Q440" s="99"/>
      <c r="R440" s="99"/>
      <c r="S440" s="99"/>
      <c r="T440" s="99"/>
      <c r="U440" s="99"/>
      <c r="V440" s="99"/>
      <c r="W440" s="99"/>
      <c r="X440" s="99"/>
      <c r="Y440" s="99"/>
      <c r="Z440" s="99"/>
      <c r="AA440" s="99"/>
      <c r="AB440" s="102"/>
      <c r="AC440" s="180"/>
      <c r="AD440" s="180"/>
      <c r="AE440" s="180"/>
      <c r="AF440" s="180"/>
      <c r="AG440" s="180"/>
      <c r="AH440" s="180"/>
      <c r="AI440" s="180"/>
      <c r="AJ440" s="180"/>
      <c r="AK440" s="180"/>
      <c r="AL440" s="180"/>
      <c r="AM440" s="180"/>
      <c r="AN440" s="180"/>
      <c r="AO440" s="180"/>
      <c r="AP440" s="180"/>
      <c r="AQ440" s="180"/>
      <c r="AR440" s="180"/>
      <c r="AS440" s="180"/>
    </row>
    <row r="441" ht="14.25" customHeight="1">
      <c r="A441" s="180"/>
      <c r="B441" s="91" t="s">
        <v>457</v>
      </c>
      <c r="C441" s="92"/>
      <c r="D441" s="92"/>
      <c r="E441" s="92"/>
      <c r="F441" s="92"/>
      <c r="G441" s="92"/>
      <c r="H441" s="92"/>
      <c r="I441" s="92"/>
      <c r="J441" s="92"/>
      <c r="K441" s="93"/>
      <c r="L441" s="419" t="str">
        <f>IF('Ph II-Exercise Operations'!N284=0,"",'Ph II-Exercise Operations'!N284)</f>
        <v>None</v>
      </c>
      <c r="M441" s="92"/>
      <c r="N441" s="92"/>
      <c r="O441" s="92"/>
      <c r="P441" s="92"/>
      <c r="Q441" s="92"/>
      <c r="R441" s="92"/>
      <c r="S441" s="92"/>
      <c r="T441" s="92"/>
      <c r="U441" s="92"/>
      <c r="V441" s="92"/>
      <c r="W441" s="92"/>
      <c r="X441" s="92"/>
      <c r="Y441" s="92"/>
      <c r="Z441" s="92"/>
      <c r="AA441" s="92"/>
      <c r="AB441" s="95"/>
      <c r="AC441" s="180"/>
      <c r="AD441" s="180"/>
      <c r="AE441" s="180"/>
      <c r="AF441" s="180"/>
      <c r="AG441" s="180"/>
      <c r="AH441" s="180"/>
      <c r="AI441" s="180"/>
      <c r="AJ441" s="180"/>
      <c r="AK441" s="180"/>
      <c r="AL441" s="180"/>
      <c r="AM441" s="180"/>
      <c r="AN441" s="180"/>
      <c r="AO441" s="180"/>
      <c r="AP441" s="180"/>
      <c r="AQ441" s="180"/>
      <c r="AR441" s="180"/>
      <c r="AS441" s="180"/>
    </row>
    <row r="442" ht="14.25" customHeight="1">
      <c r="A442" s="180"/>
      <c r="B442" s="12"/>
      <c r="K442" s="96"/>
      <c r="L442" s="97"/>
      <c r="AB442" s="56"/>
      <c r="AC442" s="180"/>
      <c r="AD442" s="180"/>
      <c r="AE442" s="180"/>
      <c r="AF442" s="180"/>
      <c r="AG442" s="180"/>
      <c r="AH442" s="180"/>
      <c r="AI442" s="180"/>
      <c r="AJ442" s="180"/>
      <c r="AK442" s="180"/>
      <c r="AL442" s="180"/>
      <c r="AM442" s="180"/>
      <c r="AN442" s="180"/>
      <c r="AO442" s="180"/>
      <c r="AP442" s="180"/>
      <c r="AQ442" s="180"/>
      <c r="AR442" s="180"/>
      <c r="AS442" s="180"/>
    </row>
    <row r="443" ht="14.25" customHeight="1">
      <c r="A443" s="180"/>
      <c r="B443" s="98"/>
      <c r="C443" s="99"/>
      <c r="D443" s="99"/>
      <c r="E443" s="99"/>
      <c r="F443" s="99"/>
      <c r="G443" s="99"/>
      <c r="H443" s="99"/>
      <c r="I443" s="99"/>
      <c r="J443" s="99"/>
      <c r="K443" s="100"/>
      <c r="L443" s="101"/>
      <c r="M443" s="99"/>
      <c r="N443" s="99"/>
      <c r="O443" s="99"/>
      <c r="P443" s="99"/>
      <c r="Q443" s="99"/>
      <c r="R443" s="99"/>
      <c r="S443" s="99"/>
      <c r="T443" s="99"/>
      <c r="U443" s="99"/>
      <c r="V443" s="99"/>
      <c r="W443" s="99"/>
      <c r="X443" s="99"/>
      <c r="Y443" s="99"/>
      <c r="Z443" s="99"/>
      <c r="AA443" s="99"/>
      <c r="AB443" s="102"/>
      <c r="AC443" s="180"/>
      <c r="AD443" s="180"/>
      <c r="AE443" s="180"/>
      <c r="AF443" s="180"/>
      <c r="AG443" s="180"/>
      <c r="AH443" s="180"/>
      <c r="AI443" s="180"/>
      <c r="AJ443" s="180"/>
      <c r="AK443" s="180"/>
      <c r="AL443" s="180"/>
      <c r="AM443" s="180"/>
      <c r="AN443" s="180"/>
      <c r="AO443" s="180"/>
      <c r="AP443" s="180"/>
      <c r="AQ443" s="180"/>
      <c r="AR443" s="180"/>
      <c r="AS443" s="180"/>
    </row>
    <row r="444" ht="14.25" customHeight="1">
      <c r="A444" s="180"/>
      <c r="B444" s="91" t="s">
        <v>459</v>
      </c>
      <c r="C444" s="92"/>
      <c r="D444" s="92"/>
      <c r="E444" s="92"/>
      <c r="F444" s="92"/>
      <c r="G444" s="92"/>
      <c r="H444" s="92"/>
      <c r="I444" s="92"/>
      <c r="J444" s="92"/>
      <c r="K444" s="93"/>
      <c r="L444" s="302" t="str">
        <f>IF('Ph II-Exercise Operations'!N287=0,"",'Ph II-Exercise Operations'!N287)</f>
        <v>No</v>
      </c>
      <c r="M444" s="92"/>
      <c r="N444" s="92"/>
      <c r="O444" s="92"/>
      <c r="P444" s="92"/>
      <c r="Q444" s="92"/>
      <c r="R444" s="92"/>
      <c r="S444" s="92"/>
      <c r="T444" s="92"/>
      <c r="U444" s="92"/>
      <c r="V444" s="92"/>
      <c r="W444" s="92"/>
      <c r="X444" s="92"/>
      <c r="Y444" s="92"/>
      <c r="Z444" s="92"/>
      <c r="AA444" s="92"/>
      <c r="AB444" s="95"/>
      <c r="AC444" s="180"/>
      <c r="AD444" s="180"/>
      <c r="AE444" s="180"/>
      <c r="AF444" s="180"/>
      <c r="AG444" s="180"/>
      <c r="AH444" s="180"/>
      <c r="AI444" s="180"/>
      <c r="AJ444" s="180"/>
      <c r="AK444" s="180"/>
      <c r="AL444" s="180"/>
      <c r="AM444" s="180"/>
      <c r="AN444" s="180"/>
      <c r="AO444" s="180"/>
      <c r="AP444" s="180"/>
      <c r="AQ444" s="180"/>
      <c r="AR444" s="180"/>
      <c r="AS444" s="180"/>
    </row>
    <row r="445" ht="14.25" customHeight="1">
      <c r="A445" s="180"/>
      <c r="B445" s="12"/>
      <c r="K445" s="96"/>
      <c r="L445" s="97"/>
      <c r="AB445" s="56"/>
      <c r="AC445" s="180"/>
      <c r="AD445" s="180"/>
      <c r="AE445" s="180"/>
      <c r="AF445" s="180"/>
      <c r="AG445" s="180"/>
      <c r="AH445" s="180"/>
      <c r="AI445" s="180"/>
      <c r="AJ445" s="180"/>
      <c r="AK445" s="180"/>
      <c r="AL445" s="180"/>
      <c r="AM445" s="180"/>
      <c r="AN445" s="180"/>
      <c r="AO445" s="180"/>
      <c r="AP445" s="180"/>
      <c r="AQ445" s="180"/>
      <c r="AR445" s="180"/>
      <c r="AS445" s="180"/>
    </row>
    <row r="446" ht="14.25" customHeight="1">
      <c r="A446" s="180"/>
      <c r="B446" s="98"/>
      <c r="C446" s="99"/>
      <c r="D446" s="99"/>
      <c r="E446" s="99"/>
      <c r="F446" s="99"/>
      <c r="G446" s="99"/>
      <c r="H446" s="99"/>
      <c r="I446" s="99"/>
      <c r="J446" s="99"/>
      <c r="K446" s="100"/>
      <c r="L446" s="101"/>
      <c r="M446" s="99"/>
      <c r="N446" s="99"/>
      <c r="O446" s="99"/>
      <c r="P446" s="99"/>
      <c r="Q446" s="99"/>
      <c r="R446" s="99"/>
      <c r="S446" s="99"/>
      <c r="T446" s="99"/>
      <c r="U446" s="99"/>
      <c r="V446" s="99"/>
      <c r="W446" s="99"/>
      <c r="X446" s="99"/>
      <c r="Y446" s="99"/>
      <c r="Z446" s="99"/>
      <c r="AA446" s="99"/>
      <c r="AB446" s="102"/>
      <c r="AC446" s="180"/>
      <c r="AD446" s="180"/>
      <c r="AE446" s="180"/>
      <c r="AF446" s="180"/>
      <c r="AG446" s="180"/>
      <c r="AH446" s="180"/>
      <c r="AI446" s="180"/>
      <c r="AJ446" s="180"/>
      <c r="AK446" s="180"/>
      <c r="AL446" s="180"/>
      <c r="AM446" s="180"/>
      <c r="AN446" s="180"/>
      <c r="AO446" s="180"/>
      <c r="AP446" s="180"/>
      <c r="AQ446" s="180"/>
      <c r="AR446" s="180"/>
      <c r="AS446" s="180"/>
    </row>
    <row r="447" ht="14.25" customHeight="1">
      <c r="A447" s="180"/>
      <c r="B447" s="91" t="s">
        <v>461</v>
      </c>
      <c r="C447" s="92"/>
      <c r="D447" s="92"/>
      <c r="E447" s="92"/>
      <c r="F447" s="92"/>
      <c r="G447" s="92"/>
      <c r="H447" s="92"/>
      <c r="I447" s="92"/>
      <c r="J447" s="92"/>
      <c r="K447" s="93"/>
      <c r="L447" s="302" t="str">
        <f>IF('Ph II-Exercise Operations'!N290=0,"",'Ph II-Exercise Operations'!N290)</f>
        <v>Coordinate situational awareness to other hospitals that are trauma centers for what is happening in the rural counties in order to inform them of what they could be receiving.
Provide training and encourage use of Pulsara</v>
      </c>
      <c r="M447" s="92"/>
      <c r="N447" s="92"/>
      <c r="O447" s="92"/>
      <c r="P447" s="92"/>
      <c r="Q447" s="92"/>
      <c r="R447" s="92"/>
      <c r="S447" s="92"/>
      <c r="T447" s="92"/>
      <c r="U447" s="92"/>
      <c r="V447" s="92"/>
      <c r="W447" s="92"/>
      <c r="X447" s="92"/>
      <c r="Y447" s="92"/>
      <c r="Z447" s="92"/>
      <c r="AA447" s="92"/>
      <c r="AB447" s="95"/>
      <c r="AC447" s="180"/>
      <c r="AD447" s="180"/>
      <c r="AE447" s="180"/>
      <c r="AF447" s="180"/>
      <c r="AG447" s="180"/>
      <c r="AH447" s="180"/>
      <c r="AI447" s="180"/>
      <c r="AJ447" s="180"/>
      <c r="AK447" s="180"/>
      <c r="AL447" s="180"/>
      <c r="AM447" s="180"/>
      <c r="AN447" s="180"/>
      <c r="AO447" s="180"/>
      <c r="AP447" s="180"/>
      <c r="AQ447" s="180"/>
      <c r="AR447" s="180"/>
      <c r="AS447" s="180"/>
    </row>
    <row r="448" ht="14.25" customHeight="1">
      <c r="A448" s="180"/>
      <c r="B448" s="12"/>
      <c r="K448" s="96"/>
      <c r="L448" s="97"/>
      <c r="AB448" s="56"/>
      <c r="AC448" s="180"/>
      <c r="AD448" s="180"/>
      <c r="AE448" s="180"/>
      <c r="AF448" s="180"/>
      <c r="AG448" s="180"/>
      <c r="AH448" s="180"/>
      <c r="AI448" s="180"/>
      <c r="AJ448" s="180"/>
      <c r="AK448" s="180"/>
      <c r="AL448" s="180"/>
      <c r="AM448" s="180"/>
      <c r="AN448" s="180"/>
      <c r="AO448" s="180"/>
      <c r="AP448" s="180"/>
      <c r="AQ448" s="180"/>
      <c r="AR448" s="180"/>
      <c r="AS448" s="180"/>
    </row>
    <row r="449" ht="14.25" customHeight="1">
      <c r="A449" s="180"/>
      <c r="B449" s="98"/>
      <c r="C449" s="99"/>
      <c r="D449" s="99"/>
      <c r="E449" s="99"/>
      <c r="F449" s="99"/>
      <c r="G449" s="99"/>
      <c r="H449" s="99"/>
      <c r="I449" s="99"/>
      <c r="J449" s="99"/>
      <c r="K449" s="100"/>
      <c r="L449" s="101"/>
      <c r="M449" s="99"/>
      <c r="N449" s="99"/>
      <c r="O449" s="99"/>
      <c r="P449" s="99"/>
      <c r="Q449" s="99"/>
      <c r="R449" s="99"/>
      <c r="S449" s="99"/>
      <c r="T449" s="99"/>
      <c r="U449" s="99"/>
      <c r="V449" s="99"/>
      <c r="W449" s="99"/>
      <c r="X449" s="99"/>
      <c r="Y449" s="99"/>
      <c r="Z449" s="99"/>
      <c r="AA449" s="99"/>
      <c r="AB449" s="102"/>
      <c r="AC449" s="180"/>
      <c r="AD449" s="180"/>
      <c r="AE449" s="180"/>
      <c r="AF449" s="180"/>
      <c r="AG449" s="180"/>
      <c r="AH449" s="180"/>
      <c r="AI449" s="180"/>
      <c r="AJ449" s="180"/>
      <c r="AK449" s="180"/>
      <c r="AL449" s="180"/>
      <c r="AM449" s="180"/>
      <c r="AN449" s="180"/>
      <c r="AO449" s="180"/>
      <c r="AP449" s="180"/>
      <c r="AQ449" s="180"/>
      <c r="AR449" s="180"/>
      <c r="AS449" s="180"/>
    </row>
    <row r="450" ht="14.25" customHeight="1">
      <c r="A450" s="180"/>
      <c r="B450" s="91" t="s">
        <v>464</v>
      </c>
      <c r="C450" s="92"/>
      <c r="D450" s="92"/>
      <c r="E450" s="92"/>
      <c r="F450" s="92"/>
      <c r="G450" s="92"/>
      <c r="H450" s="92"/>
      <c r="I450" s="92"/>
      <c r="J450" s="92"/>
      <c r="K450" s="93"/>
      <c r="L450" s="419" t="str">
        <f>IF('Ph II-Exercise Operations'!N293=0,"",'Ph II-Exercise Operations'!N293)</f>
        <v>Develop RMOC plans for rural counties. </v>
      </c>
      <c r="M450" s="92"/>
      <c r="N450" s="92"/>
      <c r="O450" s="92"/>
      <c r="P450" s="92"/>
      <c r="Q450" s="92"/>
      <c r="R450" s="92"/>
      <c r="S450" s="92"/>
      <c r="T450" s="92"/>
      <c r="U450" s="92"/>
      <c r="V450" s="92"/>
      <c r="W450" s="92"/>
      <c r="X450" s="92"/>
      <c r="Y450" s="92"/>
      <c r="Z450" s="92"/>
      <c r="AA450" s="92"/>
      <c r="AB450" s="95"/>
      <c r="AC450" s="180"/>
      <c r="AD450" s="180"/>
      <c r="AE450" s="180"/>
      <c r="AF450" s="180"/>
      <c r="AG450" s="180"/>
      <c r="AH450" s="180"/>
      <c r="AI450" s="180"/>
      <c r="AJ450" s="180"/>
      <c r="AK450" s="180"/>
      <c r="AL450" s="180"/>
      <c r="AM450" s="180"/>
      <c r="AN450" s="180"/>
      <c r="AO450" s="180"/>
      <c r="AP450" s="180"/>
      <c r="AQ450" s="180"/>
      <c r="AR450" s="180"/>
      <c r="AS450" s="180"/>
    </row>
    <row r="451" ht="14.25" customHeight="1">
      <c r="A451" s="180"/>
      <c r="B451" s="12"/>
      <c r="K451" s="96"/>
      <c r="L451" s="97"/>
      <c r="AB451" s="56"/>
      <c r="AC451" s="180"/>
      <c r="AD451" s="180"/>
      <c r="AE451" s="180"/>
      <c r="AF451" s="180"/>
      <c r="AG451" s="180"/>
      <c r="AH451" s="180"/>
      <c r="AI451" s="180"/>
      <c r="AJ451" s="180"/>
      <c r="AK451" s="180"/>
      <c r="AL451" s="180"/>
      <c r="AM451" s="180"/>
      <c r="AN451" s="180"/>
      <c r="AO451" s="180"/>
      <c r="AP451" s="180"/>
      <c r="AQ451" s="180"/>
      <c r="AR451" s="180"/>
      <c r="AS451" s="180"/>
    </row>
    <row r="452" ht="14.25" customHeight="1">
      <c r="A452" s="180"/>
      <c r="B452" s="98"/>
      <c r="C452" s="99"/>
      <c r="D452" s="99"/>
      <c r="E452" s="99"/>
      <c r="F452" s="99"/>
      <c r="G452" s="99"/>
      <c r="H452" s="99"/>
      <c r="I452" s="99"/>
      <c r="J452" s="99"/>
      <c r="K452" s="100"/>
      <c r="L452" s="101"/>
      <c r="M452" s="99"/>
      <c r="N452" s="99"/>
      <c r="O452" s="99"/>
      <c r="P452" s="99"/>
      <c r="Q452" s="99"/>
      <c r="R452" s="99"/>
      <c r="S452" s="99"/>
      <c r="T452" s="99"/>
      <c r="U452" s="99"/>
      <c r="V452" s="99"/>
      <c r="W452" s="99"/>
      <c r="X452" s="99"/>
      <c r="Y452" s="99"/>
      <c r="Z452" s="99"/>
      <c r="AA452" s="99"/>
      <c r="AB452" s="102"/>
      <c r="AC452" s="180"/>
      <c r="AD452" s="180"/>
      <c r="AE452" s="180"/>
      <c r="AF452" s="180"/>
      <c r="AG452" s="180"/>
      <c r="AH452" s="180"/>
      <c r="AI452" s="180"/>
      <c r="AJ452" s="180"/>
      <c r="AK452" s="180"/>
      <c r="AL452" s="180"/>
      <c r="AM452" s="180"/>
      <c r="AN452" s="180"/>
      <c r="AO452" s="180"/>
      <c r="AP452" s="180"/>
      <c r="AQ452" s="180"/>
      <c r="AR452" s="180"/>
      <c r="AS452" s="180"/>
    </row>
    <row r="453" ht="14.25" customHeight="1">
      <c r="A453" s="180"/>
      <c r="B453" s="91" t="s">
        <v>467</v>
      </c>
      <c r="C453" s="92"/>
      <c r="D453" s="92"/>
      <c r="E453" s="92"/>
      <c r="F453" s="92"/>
      <c r="G453" s="92"/>
      <c r="H453" s="92"/>
      <c r="I453" s="92"/>
      <c r="J453" s="92"/>
      <c r="K453" s="93"/>
      <c r="L453" s="302" t="str">
        <f>IF('Ph II-Exercise Operations'!N297=0,"",'Ph II-Exercise Operations'!N297)</f>
        <v>Yes</v>
      </c>
      <c r="M453" s="92"/>
      <c r="N453" s="92"/>
      <c r="O453" s="92"/>
      <c r="P453" s="92"/>
      <c r="Q453" s="92"/>
      <c r="R453" s="92"/>
      <c r="S453" s="92"/>
      <c r="T453" s="92"/>
      <c r="U453" s="92"/>
      <c r="V453" s="92"/>
      <c r="W453" s="92"/>
      <c r="X453" s="92"/>
      <c r="Y453" s="92"/>
      <c r="Z453" s="92"/>
      <c r="AA453" s="92"/>
      <c r="AB453" s="95"/>
      <c r="AC453" s="180"/>
      <c r="AD453" s="180"/>
      <c r="AE453" s="180"/>
      <c r="AF453" s="180"/>
      <c r="AG453" s="180"/>
      <c r="AH453" s="180"/>
      <c r="AI453" s="180"/>
      <c r="AJ453" s="180"/>
      <c r="AK453" s="180"/>
      <c r="AL453" s="180"/>
      <c r="AM453" s="180"/>
      <c r="AN453" s="180"/>
      <c r="AO453" s="180"/>
      <c r="AP453" s="180"/>
      <c r="AQ453" s="180"/>
      <c r="AR453" s="180"/>
      <c r="AS453" s="180"/>
    </row>
    <row r="454" ht="14.25" customHeight="1">
      <c r="A454" s="180"/>
      <c r="B454" s="12"/>
      <c r="K454" s="96"/>
      <c r="L454" s="97"/>
      <c r="AB454" s="56"/>
      <c r="AC454" s="180"/>
      <c r="AD454" s="180"/>
      <c r="AE454" s="180"/>
      <c r="AF454" s="180"/>
      <c r="AG454" s="180"/>
      <c r="AH454" s="180"/>
      <c r="AI454" s="180"/>
      <c r="AJ454" s="180"/>
      <c r="AK454" s="180"/>
      <c r="AL454" s="180"/>
      <c r="AM454" s="180"/>
      <c r="AN454" s="180"/>
      <c r="AO454" s="180"/>
      <c r="AP454" s="180"/>
      <c r="AQ454" s="180"/>
      <c r="AR454" s="180"/>
      <c r="AS454" s="180"/>
    </row>
    <row r="455" ht="14.25" customHeight="1">
      <c r="A455" s="180"/>
      <c r="B455" s="98"/>
      <c r="C455" s="99"/>
      <c r="D455" s="99"/>
      <c r="E455" s="99"/>
      <c r="F455" s="99"/>
      <c r="G455" s="99"/>
      <c r="H455" s="99"/>
      <c r="I455" s="99"/>
      <c r="J455" s="99"/>
      <c r="K455" s="100"/>
      <c r="L455" s="101"/>
      <c r="M455" s="99"/>
      <c r="N455" s="99"/>
      <c r="O455" s="99"/>
      <c r="P455" s="99"/>
      <c r="Q455" s="99"/>
      <c r="R455" s="99"/>
      <c r="S455" s="99"/>
      <c r="T455" s="99"/>
      <c r="U455" s="99"/>
      <c r="V455" s="99"/>
      <c r="W455" s="99"/>
      <c r="X455" s="99"/>
      <c r="Y455" s="99"/>
      <c r="Z455" s="99"/>
      <c r="AA455" s="99"/>
      <c r="AB455" s="102"/>
      <c r="AC455" s="180"/>
      <c r="AD455" s="180"/>
      <c r="AE455" s="180"/>
      <c r="AF455" s="180"/>
      <c r="AG455" s="180"/>
      <c r="AH455" s="180"/>
      <c r="AI455" s="180"/>
      <c r="AJ455" s="180"/>
      <c r="AK455" s="180"/>
      <c r="AL455" s="180"/>
      <c r="AM455" s="180"/>
      <c r="AN455" s="180"/>
      <c r="AO455" s="180"/>
      <c r="AP455" s="180"/>
      <c r="AQ455" s="180"/>
      <c r="AR455" s="180"/>
      <c r="AS455" s="180"/>
    </row>
    <row r="456" ht="14.25" customHeight="1">
      <c r="A456" s="180"/>
      <c r="B456" s="91" t="s">
        <v>469</v>
      </c>
      <c r="C456" s="92"/>
      <c r="D456" s="92"/>
      <c r="E456" s="92"/>
      <c r="F456" s="92"/>
      <c r="G456" s="92"/>
      <c r="H456" s="92"/>
      <c r="I456" s="92"/>
      <c r="J456" s="92"/>
      <c r="K456" s="93"/>
      <c r="L456" s="302" t="str">
        <f>IF('Ph II-Exercise Operations'!N300=0,"",'Ph II-Exercise Operations'!N300)</f>
        <v>County dispatch would rely on first responders arriving to the scene to determine if Mutual Aid is needed. In this case, with two large buses discussion may need to be had with dispatch as to need to request mutual aid from the onset to ensure life and safety.</v>
      </c>
      <c r="M456" s="92"/>
      <c r="N456" s="92"/>
      <c r="O456" s="92"/>
      <c r="P456" s="92"/>
      <c r="Q456" s="92"/>
      <c r="R456" s="92"/>
      <c r="S456" s="92"/>
      <c r="T456" s="92"/>
      <c r="U456" s="92"/>
      <c r="V456" s="92"/>
      <c r="W456" s="92"/>
      <c r="X456" s="92"/>
      <c r="Y456" s="92"/>
      <c r="Z456" s="92"/>
      <c r="AA456" s="92"/>
      <c r="AB456" s="95"/>
      <c r="AC456" s="180"/>
      <c r="AD456" s="180"/>
      <c r="AE456" s="180"/>
      <c r="AF456" s="180"/>
      <c r="AG456" s="180"/>
      <c r="AH456" s="180"/>
      <c r="AI456" s="180"/>
      <c r="AJ456" s="180"/>
      <c r="AK456" s="180"/>
      <c r="AL456" s="180"/>
      <c r="AM456" s="180"/>
      <c r="AN456" s="180"/>
      <c r="AO456" s="180"/>
      <c r="AP456" s="180"/>
      <c r="AQ456" s="180"/>
      <c r="AR456" s="180"/>
      <c r="AS456" s="180"/>
    </row>
    <row r="457" ht="14.25" customHeight="1">
      <c r="A457" s="180"/>
      <c r="B457" s="12"/>
      <c r="K457" s="96"/>
      <c r="L457" s="97"/>
      <c r="AB457" s="56"/>
      <c r="AC457" s="180"/>
      <c r="AD457" s="180"/>
      <c r="AE457" s="180"/>
      <c r="AF457" s="180"/>
      <c r="AG457" s="180"/>
      <c r="AH457" s="180"/>
      <c r="AI457" s="180"/>
      <c r="AJ457" s="180"/>
      <c r="AK457" s="180"/>
      <c r="AL457" s="180"/>
      <c r="AM457" s="180"/>
      <c r="AN457" s="180"/>
      <c r="AO457" s="180"/>
      <c r="AP457" s="180"/>
      <c r="AQ457" s="180"/>
      <c r="AR457" s="180"/>
      <c r="AS457" s="180"/>
    </row>
    <row r="458" ht="14.25" customHeight="1">
      <c r="A458" s="180"/>
      <c r="B458" s="98"/>
      <c r="C458" s="99"/>
      <c r="D458" s="99"/>
      <c r="E458" s="99"/>
      <c r="F458" s="99"/>
      <c r="G458" s="99"/>
      <c r="H458" s="99"/>
      <c r="I458" s="99"/>
      <c r="J458" s="99"/>
      <c r="K458" s="100"/>
      <c r="L458" s="101"/>
      <c r="M458" s="99"/>
      <c r="N458" s="99"/>
      <c r="O458" s="99"/>
      <c r="P458" s="99"/>
      <c r="Q458" s="99"/>
      <c r="R458" s="99"/>
      <c r="S458" s="99"/>
      <c r="T458" s="99"/>
      <c r="U458" s="99"/>
      <c r="V458" s="99"/>
      <c r="W458" s="99"/>
      <c r="X458" s="99"/>
      <c r="Y458" s="99"/>
      <c r="Z458" s="99"/>
      <c r="AA458" s="99"/>
      <c r="AB458" s="102"/>
      <c r="AC458" s="180"/>
      <c r="AD458" s="180"/>
      <c r="AE458" s="180"/>
      <c r="AF458" s="180"/>
      <c r="AG458" s="180"/>
      <c r="AH458" s="180"/>
      <c r="AI458" s="180"/>
      <c r="AJ458" s="180"/>
      <c r="AK458" s="180"/>
      <c r="AL458" s="180"/>
      <c r="AM458" s="180"/>
      <c r="AN458" s="180"/>
      <c r="AO458" s="180"/>
      <c r="AP458" s="180"/>
      <c r="AQ458" s="180"/>
      <c r="AR458" s="180"/>
      <c r="AS458" s="180"/>
    </row>
    <row r="459" ht="14.25" customHeight="1">
      <c r="A459" s="180"/>
      <c r="B459" s="91" t="s">
        <v>472</v>
      </c>
      <c r="C459" s="92"/>
      <c r="D459" s="92"/>
      <c r="E459" s="92"/>
      <c r="F459" s="92"/>
      <c r="G459" s="92"/>
      <c r="H459" s="92"/>
      <c r="I459" s="92"/>
      <c r="J459" s="92"/>
      <c r="K459" s="93"/>
      <c r="L459" s="302" t="str">
        <f>IF('Ph II-Exercise Operations'!N303=0,"",'Ph II-Exercise Operations'!N303)</f>
        <v>Staff, ambulance rigs</v>
      </c>
      <c r="M459" s="92"/>
      <c r="N459" s="92"/>
      <c r="O459" s="92"/>
      <c r="P459" s="92"/>
      <c r="Q459" s="92"/>
      <c r="R459" s="92"/>
      <c r="S459" s="92"/>
      <c r="T459" s="92"/>
      <c r="U459" s="92"/>
      <c r="V459" s="92"/>
      <c r="W459" s="92"/>
      <c r="X459" s="92"/>
      <c r="Y459" s="92"/>
      <c r="Z459" s="92"/>
      <c r="AA459" s="92"/>
      <c r="AB459" s="95"/>
      <c r="AC459" s="180"/>
      <c r="AD459" s="180"/>
      <c r="AE459" s="180"/>
      <c r="AF459" s="180"/>
      <c r="AG459" s="180"/>
      <c r="AH459" s="180"/>
      <c r="AI459" s="180"/>
      <c r="AJ459" s="180"/>
      <c r="AK459" s="180"/>
      <c r="AL459" s="180"/>
      <c r="AM459" s="180"/>
      <c r="AN459" s="180"/>
      <c r="AO459" s="180"/>
      <c r="AP459" s="180"/>
      <c r="AQ459" s="180"/>
      <c r="AR459" s="180"/>
      <c r="AS459" s="180"/>
    </row>
    <row r="460" ht="14.25" customHeight="1">
      <c r="A460" s="180"/>
      <c r="B460" s="12"/>
      <c r="K460" s="96"/>
      <c r="L460" s="97"/>
      <c r="AB460" s="56"/>
      <c r="AC460" s="180"/>
      <c r="AD460" s="180"/>
      <c r="AE460" s="180"/>
      <c r="AF460" s="180"/>
      <c r="AG460" s="180"/>
      <c r="AH460" s="180"/>
      <c r="AI460" s="180"/>
      <c r="AJ460" s="180"/>
      <c r="AK460" s="180"/>
      <c r="AL460" s="180"/>
      <c r="AM460" s="180"/>
      <c r="AN460" s="180"/>
      <c r="AO460" s="180"/>
      <c r="AP460" s="180"/>
      <c r="AQ460" s="180"/>
      <c r="AR460" s="180"/>
      <c r="AS460" s="180"/>
    </row>
    <row r="461" ht="14.25" customHeight="1">
      <c r="A461" s="180"/>
      <c r="B461" s="98"/>
      <c r="C461" s="99"/>
      <c r="D461" s="99"/>
      <c r="E461" s="99"/>
      <c r="F461" s="99"/>
      <c r="G461" s="99"/>
      <c r="H461" s="99"/>
      <c r="I461" s="99"/>
      <c r="J461" s="99"/>
      <c r="K461" s="100"/>
      <c r="L461" s="101"/>
      <c r="M461" s="99"/>
      <c r="N461" s="99"/>
      <c r="O461" s="99"/>
      <c r="P461" s="99"/>
      <c r="Q461" s="99"/>
      <c r="R461" s="99"/>
      <c r="S461" s="99"/>
      <c r="T461" s="99"/>
      <c r="U461" s="99"/>
      <c r="V461" s="99"/>
      <c r="W461" s="99"/>
      <c r="X461" s="99"/>
      <c r="Y461" s="99"/>
      <c r="Z461" s="99"/>
      <c r="AA461" s="99"/>
      <c r="AB461" s="102"/>
      <c r="AC461" s="180"/>
      <c r="AD461" s="180"/>
      <c r="AE461" s="180"/>
      <c r="AF461" s="180"/>
      <c r="AG461" s="180"/>
      <c r="AH461" s="180"/>
      <c r="AI461" s="180"/>
      <c r="AJ461" s="180"/>
      <c r="AK461" s="180"/>
      <c r="AL461" s="180"/>
      <c r="AM461" s="180"/>
      <c r="AN461" s="180"/>
      <c r="AO461" s="180"/>
      <c r="AP461" s="180"/>
      <c r="AQ461" s="180"/>
      <c r="AR461" s="180"/>
      <c r="AS461" s="180"/>
    </row>
    <row r="462" ht="14.25" customHeight="1">
      <c r="A462" s="180"/>
      <c r="B462" s="91" t="s">
        <v>475</v>
      </c>
      <c r="C462" s="92"/>
      <c r="D462" s="92"/>
      <c r="E462" s="92"/>
      <c r="F462" s="92"/>
      <c r="G462" s="92"/>
      <c r="H462" s="92"/>
      <c r="I462" s="92"/>
      <c r="J462" s="92"/>
      <c r="K462" s="93"/>
      <c r="L462" s="302" t="str">
        <f>IF('Ph II-Exercise Operations'!N306=0,"",'Ph II-Exercise Operations'!N306)</f>
        <v>Lake County: 15 minutes
Chaffee County: 30 minutes</v>
      </c>
      <c r="M462" s="92"/>
      <c r="N462" s="92"/>
      <c r="O462" s="92"/>
      <c r="P462" s="92"/>
      <c r="Q462" s="92"/>
      <c r="R462" s="92"/>
      <c r="S462" s="92"/>
      <c r="T462" s="92"/>
      <c r="U462" s="92"/>
      <c r="V462" s="92"/>
      <c r="W462" s="92"/>
      <c r="X462" s="92"/>
      <c r="Y462" s="92"/>
      <c r="Z462" s="92"/>
      <c r="AA462" s="92"/>
      <c r="AB462" s="95"/>
      <c r="AC462" s="180"/>
      <c r="AD462" s="180"/>
      <c r="AE462" s="180"/>
      <c r="AF462" s="180"/>
      <c r="AG462" s="180"/>
      <c r="AH462" s="180"/>
      <c r="AI462" s="180"/>
      <c r="AJ462" s="180"/>
      <c r="AK462" s="180"/>
      <c r="AL462" s="180"/>
      <c r="AM462" s="180"/>
      <c r="AN462" s="180"/>
      <c r="AO462" s="180"/>
      <c r="AP462" s="180"/>
      <c r="AQ462" s="180"/>
      <c r="AR462" s="180"/>
      <c r="AS462" s="180"/>
    </row>
    <row r="463" ht="14.25" customHeight="1">
      <c r="A463" s="180"/>
      <c r="B463" s="12"/>
      <c r="K463" s="96"/>
      <c r="L463" s="97"/>
      <c r="AB463" s="56"/>
      <c r="AC463" s="180"/>
      <c r="AD463" s="180"/>
      <c r="AE463" s="180"/>
      <c r="AF463" s="180"/>
      <c r="AG463" s="180"/>
      <c r="AH463" s="180"/>
      <c r="AI463" s="180"/>
      <c r="AJ463" s="180"/>
      <c r="AK463" s="180"/>
      <c r="AL463" s="180"/>
      <c r="AM463" s="180"/>
      <c r="AN463" s="180"/>
      <c r="AO463" s="180"/>
      <c r="AP463" s="180"/>
      <c r="AQ463" s="180"/>
      <c r="AR463" s="180"/>
      <c r="AS463" s="180"/>
    </row>
    <row r="464" ht="14.25" customHeight="1">
      <c r="A464" s="180"/>
      <c r="B464" s="98"/>
      <c r="C464" s="99"/>
      <c r="D464" s="99"/>
      <c r="E464" s="99"/>
      <c r="F464" s="99"/>
      <c r="G464" s="99"/>
      <c r="H464" s="99"/>
      <c r="I464" s="99"/>
      <c r="J464" s="99"/>
      <c r="K464" s="100"/>
      <c r="L464" s="101"/>
      <c r="M464" s="99"/>
      <c r="N464" s="99"/>
      <c r="O464" s="99"/>
      <c r="P464" s="99"/>
      <c r="Q464" s="99"/>
      <c r="R464" s="99"/>
      <c r="S464" s="99"/>
      <c r="T464" s="99"/>
      <c r="U464" s="99"/>
      <c r="V464" s="99"/>
      <c r="W464" s="99"/>
      <c r="X464" s="99"/>
      <c r="Y464" s="99"/>
      <c r="Z464" s="99"/>
      <c r="AA464" s="99"/>
      <c r="AB464" s="102"/>
      <c r="AC464" s="180"/>
      <c r="AD464" s="180"/>
      <c r="AE464" s="180"/>
      <c r="AF464" s="180"/>
      <c r="AG464" s="180"/>
      <c r="AH464" s="180"/>
      <c r="AI464" s="180"/>
      <c r="AJ464" s="180"/>
      <c r="AK464" s="180"/>
      <c r="AL464" s="180"/>
      <c r="AM464" s="180"/>
      <c r="AN464" s="180"/>
      <c r="AO464" s="180"/>
      <c r="AP464" s="180"/>
      <c r="AQ464" s="180"/>
      <c r="AR464" s="180"/>
      <c r="AS464" s="180"/>
    </row>
    <row r="465" ht="14.25" customHeight="1">
      <c r="A465" s="180"/>
      <c r="B465" s="91" t="s">
        <v>478</v>
      </c>
      <c r="C465" s="92"/>
      <c r="D465" s="92"/>
      <c r="E465" s="92"/>
      <c r="F465" s="92"/>
      <c r="G465" s="92"/>
      <c r="H465" s="92"/>
      <c r="I465" s="92"/>
      <c r="J465" s="92"/>
      <c r="K465" s="93"/>
      <c r="L465" s="302" t="str">
        <f>IF('Ph II-Exercise Operations'!N309=0,"",'Ph II-Exercise Operations'!N309)</f>
        <v>Lake County: Biophone to ED
Chaffee County: Would not provide updates - initial call with expected patient count only</v>
      </c>
      <c r="M465" s="92"/>
      <c r="N465" s="92"/>
      <c r="O465" s="92"/>
      <c r="P465" s="92"/>
      <c r="Q465" s="92"/>
      <c r="R465" s="92"/>
      <c r="S465" s="92"/>
      <c r="T465" s="92"/>
      <c r="U465" s="92"/>
      <c r="V465" s="92"/>
      <c r="W465" s="92"/>
      <c r="X465" s="92"/>
      <c r="Y465" s="92"/>
      <c r="Z465" s="92"/>
      <c r="AA465" s="92"/>
      <c r="AB465" s="95"/>
      <c r="AC465" s="180"/>
      <c r="AD465" s="180"/>
      <c r="AE465" s="180"/>
      <c r="AF465" s="180"/>
      <c r="AG465" s="180"/>
      <c r="AH465" s="180"/>
      <c r="AI465" s="180"/>
      <c r="AJ465" s="180"/>
      <c r="AK465" s="180"/>
      <c r="AL465" s="180"/>
      <c r="AM465" s="180"/>
      <c r="AN465" s="180"/>
      <c r="AO465" s="180"/>
      <c r="AP465" s="180"/>
      <c r="AQ465" s="180"/>
      <c r="AR465" s="180"/>
      <c r="AS465" s="180"/>
    </row>
    <row r="466" ht="14.25" customHeight="1">
      <c r="A466" s="180"/>
      <c r="B466" s="12"/>
      <c r="K466" s="96"/>
      <c r="L466" s="97"/>
      <c r="AB466" s="56"/>
      <c r="AC466" s="180"/>
      <c r="AD466" s="180"/>
      <c r="AE466" s="180"/>
      <c r="AF466" s="180"/>
      <c r="AG466" s="180"/>
      <c r="AH466" s="180"/>
      <c r="AI466" s="180"/>
      <c r="AJ466" s="180"/>
      <c r="AK466" s="180"/>
      <c r="AL466" s="180"/>
      <c r="AM466" s="180"/>
      <c r="AN466" s="180"/>
      <c r="AO466" s="180"/>
      <c r="AP466" s="180"/>
      <c r="AQ466" s="180"/>
      <c r="AR466" s="180"/>
      <c r="AS466" s="180"/>
    </row>
    <row r="467" ht="14.25" customHeight="1">
      <c r="A467" s="180"/>
      <c r="B467" s="98"/>
      <c r="C467" s="99"/>
      <c r="D467" s="99"/>
      <c r="E467" s="99"/>
      <c r="F467" s="99"/>
      <c r="G467" s="99"/>
      <c r="H467" s="99"/>
      <c r="I467" s="99"/>
      <c r="J467" s="99"/>
      <c r="K467" s="100"/>
      <c r="L467" s="101"/>
      <c r="M467" s="99"/>
      <c r="N467" s="99"/>
      <c r="O467" s="99"/>
      <c r="P467" s="99"/>
      <c r="Q467" s="99"/>
      <c r="R467" s="99"/>
      <c r="S467" s="99"/>
      <c r="T467" s="99"/>
      <c r="U467" s="99"/>
      <c r="V467" s="99"/>
      <c r="W467" s="99"/>
      <c r="X467" s="99"/>
      <c r="Y467" s="99"/>
      <c r="Z467" s="99"/>
      <c r="AA467" s="99"/>
      <c r="AB467" s="102"/>
      <c r="AC467" s="180"/>
      <c r="AD467" s="180"/>
      <c r="AE467" s="180"/>
      <c r="AF467" s="180"/>
      <c r="AG467" s="180"/>
      <c r="AH467" s="180"/>
      <c r="AI467" s="180"/>
      <c r="AJ467" s="180"/>
      <c r="AK467" s="180"/>
      <c r="AL467" s="180"/>
      <c r="AM467" s="180"/>
      <c r="AN467" s="180"/>
      <c r="AO467" s="180"/>
      <c r="AP467" s="180"/>
      <c r="AQ467" s="180"/>
      <c r="AR467" s="180"/>
      <c r="AS467" s="180"/>
    </row>
    <row r="468" ht="14.25" customHeight="1">
      <c r="A468" s="180"/>
      <c r="B468" s="91" t="s">
        <v>481</v>
      </c>
      <c r="C468" s="92"/>
      <c r="D468" s="92"/>
      <c r="E468" s="92"/>
      <c r="F468" s="92"/>
      <c r="G468" s="92"/>
      <c r="H468" s="92"/>
      <c r="I468" s="92"/>
      <c r="J468" s="92"/>
      <c r="K468" s="93"/>
      <c r="L468" s="302" t="str">
        <f>IF('Ph II-Exercise Operations'!N312=0,"",'Ph II-Exercise Operations'!N312)</f>
        <v>Lake County: Medical Transport Officer on scene
Chaffee County: Either EMS or Fire Department, dependent on who is IC</v>
      </c>
      <c r="M468" s="92"/>
      <c r="N468" s="92"/>
      <c r="O468" s="92"/>
      <c r="P468" s="92"/>
      <c r="Q468" s="92"/>
      <c r="R468" s="92"/>
      <c r="S468" s="92"/>
      <c r="T468" s="92"/>
      <c r="U468" s="92"/>
      <c r="V468" s="92"/>
      <c r="W468" s="92"/>
      <c r="X468" s="92"/>
      <c r="Y468" s="92"/>
      <c r="Z468" s="92"/>
      <c r="AA468" s="92"/>
      <c r="AB468" s="95"/>
      <c r="AC468" s="180"/>
      <c r="AD468" s="180"/>
      <c r="AE468" s="180"/>
      <c r="AF468" s="180"/>
      <c r="AG468" s="180"/>
      <c r="AH468" s="180"/>
      <c r="AI468" s="180"/>
      <c r="AJ468" s="180"/>
      <c r="AK468" s="180"/>
      <c r="AL468" s="180"/>
      <c r="AM468" s="180"/>
      <c r="AN468" s="180"/>
      <c r="AO468" s="180"/>
      <c r="AP468" s="180"/>
      <c r="AQ468" s="180"/>
      <c r="AR468" s="180"/>
      <c r="AS468" s="180"/>
    </row>
    <row r="469" ht="14.25" customHeight="1">
      <c r="A469" s="180"/>
      <c r="B469" s="12"/>
      <c r="K469" s="96"/>
      <c r="L469" s="97"/>
      <c r="AB469" s="56"/>
      <c r="AC469" s="180"/>
      <c r="AD469" s="180"/>
      <c r="AE469" s="180"/>
      <c r="AF469" s="180"/>
      <c r="AG469" s="180"/>
      <c r="AH469" s="180"/>
      <c r="AI469" s="180"/>
      <c r="AJ469" s="180"/>
      <c r="AK469" s="180"/>
      <c r="AL469" s="180"/>
      <c r="AM469" s="180"/>
      <c r="AN469" s="180"/>
      <c r="AO469" s="180"/>
      <c r="AP469" s="180"/>
      <c r="AQ469" s="180"/>
      <c r="AR469" s="180"/>
      <c r="AS469" s="180"/>
    </row>
    <row r="470" ht="14.25" customHeight="1">
      <c r="A470" s="180"/>
      <c r="B470" s="98"/>
      <c r="C470" s="99"/>
      <c r="D470" s="99"/>
      <c r="E470" s="99"/>
      <c r="F470" s="99"/>
      <c r="G470" s="99"/>
      <c r="H470" s="99"/>
      <c r="I470" s="99"/>
      <c r="J470" s="99"/>
      <c r="K470" s="100"/>
      <c r="L470" s="101"/>
      <c r="M470" s="99"/>
      <c r="N470" s="99"/>
      <c r="O470" s="99"/>
      <c r="P470" s="99"/>
      <c r="Q470" s="99"/>
      <c r="R470" s="99"/>
      <c r="S470" s="99"/>
      <c r="T470" s="99"/>
      <c r="U470" s="99"/>
      <c r="V470" s="99"/>
      <c r="W470" s="99"/>
      <c r="X470" s="99"/>
      <c r="Y470" s="99"/>
      <c r="Z470" s="99"/>
      <c r="AA470" s="99"/>
      <c r="AB470" s="102"/>
      <c r="AC470" s="180"/>
      <c r="AD470" s="180"/>
      <c r="AE470" s="180"/>
      <c r="AF470" s="180"/>
      <c r="AG470" s="180"/>
      <c r="AH470" s="180"/>
      <c r="AI470" s="180"/>
      <c r="AJ470" s="180"/>
      <c r="AK470" s="180"/>
      <c r="AL470" s="180"/>
      <c r="AM470" s="180"/>
      <c r="AN470" s="180"/>
      <c r="AO470" s="180"/>
      <c r="AP470" s="180"/>
      <c r="AQ470" s="180"/>
      <c r="AR470" s="180"/>
      <c r="AS470" s="180"/>
    </row>
    <row r="471" ht="14.25" customHeight="1">
      <c r="A471" s="180"/>
      <c r="B471" s="91" t="s">
        <v>484</v>
      </c>
      <c r="C471" s="92"/>
      <c r="D471" s="92"/>
      <c r="E471" s="92"/>
      <c r="F471" s="92"/>
      <c r="G471" s="92"/>
      <c r="H471" s="92"/>
      <c r="I471" s="92"/>
      <c r="J471" s="92"/>
      <c r="K471" s="93"/>
      <c r="L471" s="302" t="str">
        <f>IF('Ph II-Exercise Operations'!N315=0,"",'Ph II-Exercise Operations'!N315)</f>
        <v>Lake County: Triage - 20 minutes; Transport of all patients 1-2 hours
Chaffee County: Triage - 20 minutes; Transport of all patients 2.5 - 3 hours</v>
      </c>
      <c r="M471" s="92"/>
      <c r="N471" s="92"/>
      <c r="O471" s="92"/>
      <c r="P471" s="92"/>
      <c r="Q471" s="92"/>
      <c r="R471" s="92"/>
      <c r="S471" s="92"/>
      <c r="T471" s="92"/>
      <c r="U471" s="92"/>
      <c r="V471" s="92"/>
      <c r="W471" s="92"/>
      <c r="X471" s="92"/>
      <c r="Y471" s="92"/>
      <c r="Z471" s="92"/>
      <c r="AA471" s="92"/>
      <c r="AB471" s="95"/>
      <c r="AC471" s="180"/>
      <c r="AD471" s="180"/>
      <c r="AE471" s="180"/>
      <c r="AF471" s="180"/>
      <c r="AG471" s="180"/>
      <c r="AH471" s="180"/>
      <c r="AI471" s="180"/>
      <c r="AJ471" s="180"/>
      <c r="AK471" s="180"/>
      <c r="AL471" s="180"/>
      <c r="AM471" s="180"/>
      <c r="AN471" s="180"/>
      <c r="AO471" s="180"/>
      <c r="AP471" s="180"/>
      <c r="AQ471" s="180"/>
      <c r="AR471" s="180"/>
      <c r="AS471" s="180"/>
    </row>
    <row r="472" ht="14.25" customHeight="1">
      <c r="A472" s="180"/>
      <c r="B472" s="12"/>
      <c r="K472" s="96"/>
      <c r="L472" s="97"/>
      <c r="AB472" s="56"/>
      <c r="AC472" s="180"/>
      <c r="AD472" s="180"/>
      <c r="AE472" s="180"/>
      <c r="AF472" s="180"/>
      <c r="AG472" s="180"/>
      <c r="AH472" s="180"/>
      <c r="AI472" s="180"/>
      <c r="AJ472" s="180"/>
      <c r="AK472" s="180"/>
      <c r="AL472" s="180"/>
      <c r="AM472" s="180"/>
      <c r="AN472" s="180"/>
      <c r="AO472" s="180"/>
      <c r="AP472" s="180"/>
      <c r="AQ472" s="180"/>
      <c r="AR472" s="180"/>
      <c r="AS472" s="180"/>
    </row>
    <row r="473" ht="14.25" customHeight="1">
      <c r="A473" s="180"/>
      <c r="B473" s="98"/>
      <c r="C473" s="99"/>
      <c r="D473" s="99"/>
      <c r="E473" s="99"/>
      <c r="F473" s="99"/>
      <c r="G473" s="99"/>
      <c r="H473" s="99"/>
      <c r="I473" s="99"/>
      <c r="J473" s="99"/>
      <c r="K473" s="100"/>
      <c r="L473" s="101"/>
      <c r="M473" s="99"/>
      <c r="N473" s="99"/>
      <c r="O473" s="99"/>
      <c r="P473" s="99"/>
      <c r="Q473" s="99"/>
      <c r="R473" s="99"/>
      <c r="S473" s="99"/>
      <c r="T473" s="99"/>
      <c r="U473" s="99"/>
      <c r="V473" s="99"/>
      <c r="W473" s="99"/>
      <c r="X473" s="99"/>
      <c r="Y473" s="99"/>
      <c r="Z473" s="99"/>
      <c r="AA473" s="99"/>
      <c r="AB473" s="102"/>
      <c r="AC473" s="180"/>
      <c r="AD473" s="180"/>
      <c r="AE473" s="180"/>
      <c r="AF473" s="180"/>
      <c r="AG473" s="180"/>
      <c r="AH473" s="180"/>
      <c r="AI473" s="180"/>
      <c r="AJ473" s="180"/>
      <c r="AK473" s="180"/>
      <c r="AL473" s="180"/>
      <c r="AM473" s="180"/>
      <c r="AN473" s="180"/>
      <c r="AO473" s="180"/>
      <c r="AP473" s="180"/>
      <c r="AQ473" s="180"/>
      <c r="AR473" s="180"/>
      <c r="AS473" s="180"/>
    </row>
    <row r="474" ht="14.25" customHeight="1">
      <c r="A474" s="180"/>
      <c r="B474" s="91" t="s">
        <v>487</v>
      </c>
      <c r="C474" s="92"/>
      <c r="D474" s="92"/>
      <c r="E474" s="92"/>
      <c r="F474" s="92"/>
      <c r="G474" s="92"/>
      <c r="H474" s="92"/>
      <c r="I474" s="92"/>
      <c r="J474" s="92"/>
      <c r="K474" s="93"/>
      <c r="L474" s="302" t="str">
        <f>IF('Ph II-Exercise Operations'!N318=0,"",'Ph II-Exercise Operations'!N318)</f>
        <v>Lake County: Yes
Chaffee County: No</v>
      </c>
      <c r="M474" s="92"/>
      <c r="N474" s="92"/>
      <c r="O474" s="92"/>
      <c r="P474" s="92"/>
      <c r="Q474" s="92"/>
      <c r="R474" s="92"/>
      <c r="S474" s="92"/>
      <c r="T474" s="92"/>
      <c r="U474" s="92"/>
      <c r="V474" s="92"/>
      <c r="W474" s="92"/>
      <c r="X474" s="92"/>
      <c r="Y474" s="92"/>
      <c r="Z474" s="92"/>
      <c r="AA474" s="92"/>
      <c r="AB474" s="95"/>
      <c r="AC474" s="180"/>
      <c r="AD474" s="180"/>
      <c r="AE474" s="180"/>
      <c r="AF474" s="180"/>
      <c r="AG474" s="180"/>
      <c r="AH474" s="180"/>
      <c r="AI474" s="180"/>
      <c r="AJ474" s="180"/>
      <c r="AK474" s="180"/>
      <c r="AL474" s="180"/>
      <c r="AM474" s="180"/>
      <c r="AN474" s="180"/>
      <c r="AO474" s="180"/>
      <c r="AP474" s="180"/>
      <c r="AQ474" s="180"/>
      <c r="AR474" s="180"/>
      <c r="AS474" s="180"/>
    </row>
    <row r="475" ht="14.25" customHeight="1">
      <c r="A475" s="180"/>
      <c r="B475" s="12"/>
      <c r="K475" s="96"/>
      <c r="L475" s="97"/>
      <c r="AB475" s="56"/>
      <c r="AC475" s="180"/>
      <c r="AD475" s="180"/>
      <c r="AE475" s="180"/>
      <c r="AF475" s="180"/>
      <c r="AG475" s="180"/>
      <c r="AH475" s="180"/>
      <c r="AI475" s="180"/>
      <c r="AJ475" s="180"/>
      <c r="AK475" s="180"/>
      <c r="AL475" s="180"/>
      <c r="AM475" s="180"/>
      <c r="AN475" s="180"/>
      <c r="AO475" s="180"/>
      <c r="AP475" s="180"/>
      <c r="AQ475" s="180"/>
      <c r="AR475" s="180"/>
      <c r="AS475" s="180"/>
    </row>
    <row r="476" ht="14.25" customHeight="1">
      <c r="A476" s="180"/>
      <c r="B476" s="98"/>
      <c r="C476" s="99"/>
      <c r="D476" s="99"/>
      <c r="E476" s="99"/>
      <c r="F476" s="99"/>
      <c r="G476" s="99"/>
      <c r="H476" s="99"/>
      <c r="I476" s="99"/>
      <c r="J476" s="99"/>
      <c r="K476" s="100"/>
      <c r="L476" s="101"/>
      <c r="M476" s="99"/>
      <c r="N476" s="99"/>
      <c r="O476" s="99"/>
      <c r="P476" s="99"/>
      <c r="Q476" s="99"/>
      <c r="R476" s="99"/>
      <c r="S476" s="99"/>
      <c r="T476" s="99"/>
      <c r="U476" s="99"/>
      <c r="V476" s="99"/>
      <c r="W476" s="99"/>
      <c r="X476" s="99"/>
      <c r="Y476" s="99"/>
      <c r="Z476" s="99"/>
      <c r="AA476" s="99"/>
      <c r="AB476" s="102"/>
      <c r="AC476" s="180"/>
      <c r="AD476" s="180"/>
      <c r="AE476" s="180"/>
      <c r="AF476" s="180"/>
      <c r="AG476" s="180"/>
      <c r="AH476" s="180"/>
      <c r="AI476" s="180"/>
      <c r="AJ476" s="180"/>
      <c r="AK476" s="180"/>
      <c r="AL476" s="180"/>
      <c r="AM476" s="180"/>
      <c r="AN476" s="180"/>
      <c r="AO476" s="180"/>
      <c r="AP476" s="180"/>
      <c r="AQ476" s="180"/>
      <c r="AR476" s="180"/>
      <c r="AS476" s="180"/>
    </row>
    <row r="477" ht="14.25" customHeight="1">
      <c r="A477" s="180"/>
      <c r="B477" s="91" t="s">
        <v>490</v>
      </c>
      <c r="C477" s="92"/>
      <c r="D477" s="92"/>
      <c r="E477" s="92"/>
      <c r="F477" s="92"/>
      <c r="G477" s="92"/>
      <c r="H477" s="92"/>
      <c r="I477" s="92"/>
      <c r="J477" s="92"/>
      <c r="K477" s="93"/>
      <c r="L477" s="302" t="str">
        <f>IF('Ph II-Exercise Operations'!N321=0,"",'Ph II-Exercise Operations'!N321)</f>
        <v>Yes, however there are opportunities for Chaffee County responders to learn more about the HICS process and how to include the hospital in incident response.</v>
      </c>
      <c r="M477" s="92"/>
      <c r="N477" s="92"/>
      <c r="O477" s="92"/>
      <c r="P477" s="92"/>
      <c r="Q477" s="92"/>
      <c r="R477" s="92"/>
      <c r="S477" s="92"/>
      <c r="T477" s="92"/>
      <c r="U477" s="92"/>
      <c r="V477" s="92"/>
      <c r="W477" s="92"/>
      <c r="X477" s="92"/>
      <c r="Y477" s="92"/>
      <c r="Z477" s="92"/>
      <c r="AA477" s="92"/>
      <c r="AB477" s="95"/>
      <c r="AC477" s="180"/>
      <c r="AD477" s="180"/>
      <c r="AE477" s="180"/>
      <c r="AF477" s="180"/>
      <c r="AG477" s="180"/>
      <c r="AH477" s="180"/>
      <c r="AI477" s="180"/>
      <c r="AJ477" s="180"/>
      <c r="AK477" s="180"/>
      <c r="AL477" s="180"/>
      <c r="AM477" s="180"/>
      <c r="AN477" s="180"/>
      <c r="AO477" s="180"/>
      <c r="AP477" s="180"/>
      <c r="AQ477" s="180"/>
      <c r="AR477" s="180"/>
      <c r="AS477" s="180"/>
    </row>
    <row r="478" ht="14.25" customHeight="1">
      <c r="A478" s="180"/>
      <c r="B478" s="12"/>
      <c r="K478" s="96"/>
      <c r="L478" s="97"/>
      <c r="AB478" s="56"/>
      <c r="AC478" s="180"/>
      <c r="AD478" s="180"/>
      <c r="AE478" s="180"/>
      <c r="AF478" s="180"/>
      <c r="AG478" s="180"/>
      <c r="AH478" s="180"/>
      <c r="AI478" s="180"/>
      <c r="AJ478" s="180"/>
      <c r="AK478" s="180"/>
      <c r="AL478" s="180"/>
      <c r="AM478" s="180"/>
      <c r="AN478" s="180"/>
      <c r="AO478" s="180"/>
      <c r="AP478" s="180"/>
      <c r="AQ478" s="180"/>
      <c r="AR478" s="180"/>
      <c r="AS478" s="180"/>
    </row>
    <row r="479" ht="14.25" customHeight="1">
      <c r="A479" s="180"/>
      <c r="B479" s="98"/>
      <c r="C479" s="99"/>
      <c r="D479" s="99"/>
      <c r="E479" s="99"/>
      <c r="F479" s="99"/>
      <c r="G479" s="99"/>
      <c r="H479" s="99"/>
      <c r="I479" s="99"/>
      <c r="J479" s="99"/>
      <c r="K479" s="100"/>
      <c r="L479" s="101"/>
      <c r="M479" s="99"/>
      <c r="N479" s="99"/>
      <c r="O479" s="99"/>
      <c r="P479" s="99"/>
      <c r="Q479" s="99"/>
      <c r="R479" s="99"/>
      <c r="S479" s="99"/>
      <c r="T479" s="99"/>
      <c r="U479" s="99"/>
      <c r="V479" s="99"/>
      <c r="W479" s="99"/>
      <c r="X479" s="99"/>
      <c r="Y479" s="99"/>
      <c r="Z479" s="99"/>
      <c r="AA479" s="99"/>
      <c r="AB479" s="102"/>
      <c r="AC479" s="180"/>
      <c r="AD479" s="180"/>
      <c r="AE479" s="180"/>
      <c r="AF479" s="180"/>
      <c r="AG479" s="180"/>
      <c r="AH479" s="180"/>
      <c r="AI479" s="180"/>
      <c r="AJ479" s="180"/>
      <c r="AK479" s="180"/>
      <c r="AL479" s="180"/>
      <c r="AM479" s="180"/>
      <c r="AN479" s="180"/>
      <c r="AO479" s="180"/>
      <c r="AP479" s="180"/>
      <c r="AQ479" s="180"/>
      <c r="AR479" s="180"/>
      <c r="AS479" s="180"/>
    </row>
    <row r="480" ht="14.25" customHeight="1">
      <c r="A480" s="180"/>
      <c r="B480" s="91" t="s">
        <v>493</v>
      </c>
      <c r="C480" s="92"/>
      <c r="D480" s="92"/>
      <c r="E480" s="92"/>
      <c r="F480" s="92"/>
      <c r="G480" s="92"/>
      <c r="H480" s="92"/>
      <c r="I480" s="92"/>
      <c r="J480" s="92"/>
      <c r="K480" s="93"/>
      <c r="L480" s="302" t="str">
        <f>IF('Ph II-Exercise Operations'!N324=0,"",'Ph II-Exercise Operations'!N324)</f>
        <v>Yes</v>
      </c>
      <c r="M480" s="92"/>
      <c r="N480" s="92"/>
      <c r="O480" s="92"/>
      <c r="P480" s="92"/>
      <c r="Q480" s="92"/>
      <c r="R480" s="92"/>
      <c r="S480" s="92"/>
      <c r="T480" s="92"/>
      <c r="U480" s="92"/>
      <c r="V480" s="92"/>
      <c r="W480" s="92"/>
      <c r="X480" s="92"/>
      <c r="Y480" s="92"/>
      <c r="Z480" s="92"/>
      <c r="AA480" s="92"/>
      <c r="AB480" s="95"/>
      <c r="AC480" s="180"/>
      <c r="AD480" s="180"/>
      <c r="AE480" s="180"/>
      <c r="AF480" s="180"/>
      <c r="AG480" s="180"/>
      <c r="AH480" s="180"/>
      <c r="AI480" s="180"/>
      <c r="AJ480" s="180"/>
      <c r="AK480" s="180"/>
      <c r="AL480" s="180"/>
      <c r="AM480" s="180"/>
      <c r="AN480" s="180"/>
      <c r="AO480" s="180"/>
      <c r="AP480" s="180"/>
      <c r="AQ480" s="180"/>
      <c r="AR480" s="180"/>
      <c r="AS480" s="180"/>
    </row>
    <row r="481" ht="14.25" customHeight="1">
      <c r="A481" s="180"/>
      <c r="B481" s="12"/>
      <c r="K481" s="96"/>
      <c r="L481" s="97"/>
      <c r="AB481" s="56"/>
      <c r="AC481" s="180"/>
      <c r="AD481" s="180"/>
      <c r="AE481" s="180"/>
      <c r="AF481" s="180"/>
      <c r="AG481" s="180"/>
      <c r="AH481" s="180"/>
      <c r="AI481" s="180"/>
      <c r="AJ481" s="180"/>
      <c r="AK481" s="180"/>
      <c r="AL481" s="180"/>
      <c r="AM481" s="180"/>
      <c r="AN481" s="180"/>
      <c r="AO481" s="180"/>
      <c r="AP481" s="180"/>
      <c r="AQ481" s="180"/>
      <c r="AR481" s="180"/>
      <c r="AS481" s="180"/>
    </row>
    <row r="482" ht="14.25" customHeight="1">
      <c r="A482" s="180"/>
      <c r="B482" s="98"/>
      <c r="C482" s="99"/>
      <c r="D482" s="99"/>
      <c r="E482" s="99"/>
      <c r="F482" s="99"/>
      <c r="G482" s="99"/>
      <c r="H482" s="99"/>
      <c r="I482" s="99"/>
      <c r="J482" s="99"/>
      <c r="K482" s="100"/>
      <c r="L482" s="101"/>
      <c r="M482" s="99"/>
      <c r="N482" s="99"/>
      <c r="O482" s="99"/>
      <c r="P482" s="99"/>
      <c r="Q482" s="99"/>
      <c r="R482" s="99"/>
      <c r="S482" s="99"/>
      <c r="T482" s="99"/>
      <c r="U482" s="99"/>
      <c r="V482" s="99"/>
      <c r="W482" s="99"/>
      <c r="X482" s="99"/>
      <c r="Y482" s="99"/>
      <c r="Z482" s="99"/>
      <c r="AA482" s="99"/>
      <c r="AB482" s="102"/>
      <c r="AC482" s="180"/>
      <c r="AD482" s="180"/>
      <c r="AE482" s="180"/>
      <c r="AF482" s="180"/>
      <c r="AG482" s="180"/>
      <c r="AH482" s="180"/>
      <c r="AI482" s="180"/>
      <c r="AJ482" s="180"/>
      <c r="AK482" s="180"/>
      <c r="AL482" s="180"/>
      <c r="AM482" s="180"/>
      <c r="AN482" s="180"/>
      <c r="AO482" s="180"/>
      <c r="AP482" s="180"/>
      <c r="AQ482" s="180"/>
      <c r="AR482" s="180"/>
      <c r="AS482" s="180"/>
    </row>
    <row r="483" ht="14.25" customHeight="1">
      <c r="A483" s="180"/>
      <c r="B483" s="91" t="s">
        <v>495</v>
      </c>
      <c r="C483" s="92"/>
      <c r="D483" s="92"/>
      <c r="E483" s="92"/>
      <c r="F483" s="92"/>
      <c r="G483" s="92"/>
      <c r="H483" s="92"/>
      <c r="I483" s="92"/>
      <c r="J483" s="92"/>
      <c r="K483" s="93"/>
      <c r="L483" s="302" t="str">
        <f>IF('Ph II-Exercise Operations'!N327=0,"",'Ph II-Exercise Operations'!N327)</f>
        <v>Lake County: Yes
Chaffee County: No</v>
      </c>
      <c r="M483" s="92"/>
      <c r="N483" s="92"/>
      <c r="O483" s="92"/>
      <c r="P483" s="92"/>
      <c r="Q483" s="92"/>
      <c r="R483" s="92"/>
      <c r="S483" s="92"/>
      <c r="T483" s="92"/>
      <c r="U483" s="92"/>
      <c r="V483" s="92"/>
      <c r="W483" s="92"/>
      <c r="X483" s="92"/>
      <c r="Y483" s="92"/>
      <c r="Z483" s="92"/>
      <c r="AA483" s="92"/>
      <c r="AB483" s="95"/>
      <c r="AC483" s="180"/>
      <c r="AD483" s="180"/>
      <c r="AE483" s="180"/>
      <c r="AF483" s="180"/>
      <c r="AG483" s="180"/>
      <c r="AH483" s="180"/>
      <c r="AI483" s="180"/>
      <c r="AJ483" s="180"/>
      <c r="AK483" s="180"/>
      <c r="AL483" s="180"/>
      <c r="AM483" s="180"/>
      <c r="AN483" s="180"/>
      <c r="AO483" s="180"/>
      <c r="AP483" s="180"/>
      <c r="AQ483" s="180"/>
      <c r="AR483" s="180"/>
      <c r="AS483" s="180"/>
    </row>
    <row r="484" ht="14.25" customHeight="1">
      <c r="A484" s="180"/>
      <c r="B484" s="12"/>
      <c r="K484" s="96"/>
      <c r="L484" s="97"/>
      <c r="AB484" s="56"/>
      <c r="AC484" s="180"/>
      <c r="AD484" s="180"/>
      <c r="AE484" s="180"/>
      <c r="AF484" s="180"/>
      <c r="AG484" s="180"/>
      <c r="AH484" s="180"/>
      <c r="AI484" s="180"/>
      <c r="AJ484" s="180"/>
      <c r="AK484" s="180"/>
      <c r="AL484" s="180"/>
      <c r="AM484" s="180"/>
      <c r="AN484" s="180"/>
      <c r="AO484" s="180"/>
      <c r="AP484" s="180"/>
      <c r="AQ484" s="180"/>
      <c r="AR484" s="180"/>
      <c r="AS484" s="180"/>
    </row>
    <row r="485" ht="14.25" customHeight="1">
      <c r="A485" s="180"/>
      <c r="B485" s="98"/>
      <c r="C485" s="99"/>
      <c r="D485" s="99"/>
      <c r="E485" s="99"/>
      <c r="F485" s="99"/>
      <c r="G485" s="99"/>
      <c r="H485" s="99"/>
      <c r="I485" s="99"/>
      <c r="J485" s="99"/>
      <c r="K485" s="100"/>
      <c r="L485" s="101"/>
      <c r="M485" s="99"/>
      <c r="N485" s="99"/>
      <c r="O485" s="99"/>
      <c r="P485" s="99"/>
      <c r="Q485" s="99"/>
      <c r="R485" s="99"/>
      <c r="S485" s="99"/>
      <c r="T485" s="99"/>
      <c r="U485" s="99"/>
      <c r="V485" s="99"/>
      <c r="W485" s="99"/>
      <c r="X485" s="99"/>
      <c r="Y485" s="99"/>
      <c r="Z485" s="99"/>
      <c r="AA485" s="99"/>
      <c r="AB485" s="102"/>
      <c r="AC485" s="180"/>
      <c r="AD485" s="180"/>
      <c r="AE485" s="180"/>
      <c r="AF485" s="180"/>
      <c r="AG485" s="180"/>
      <c r="AH485" s="180"/>
      <c r="AI485" s="180"/>
      <c r="AJ485" s="180"/>
      <c r="AK485" s="180"/>
      <c r="AL485" s="180"/>
      <c r="AM485" s="180"/>
      <c r="AN485" s="180"/>
      <c r="AO485" s="180"/>
      <c r="AP485" s="180"/>
      <c r="AQ485" s="180"/>
      <c r="AR485" s="180"/>
      <c r="AS485" s="180"/>
    </row>
    <row r="486" ht="14.25" customHeight="1">
      <c r="A486" s="180"/>
      <c r="B486" s="91" t="s">
        <v>497</v>
      </c>
      <c r="C486" s="92"/>
      <c r="D486" s="92"/>
      <c r="E486" s="92"/>
      <c r="F486" s="92"/>
      <c r="G486" s="92"/>
      <c r="H486" s="92"/>
      <c r="I486" s="92"/>
      <c r="J486" s="92"/>
      <c r="K486" s="93"/>
      <c r="L486" s="419" t="str">
        <f>IF('Ph II-Exercise Operations'!N330=0,"",'Ph II-Exercise Operations'!N330)</f>
        <v>We did not test this </v>
      </c>
      <c r="M486" s="92"/>
      <c r="N486" s="92"/>
      <c r="O486" s="92"/>
      <c r="P486" s="92"/>
      <c r="Q486" s="92"/>
      <c r="R486" s="92"/>
      <c r="S486" s="92"/>
      <c r="T486" s="92"/>
      <c r="U486" s="92"/>
      <c r="V486" s="92"/>
      <c r="W486" s="92"/>
      <c r="X486" s="92"/>
      <c r="Y486" s="92"/>
      <c r="Z486" s="92"/>
      <c r="AA486" s="92"/>
      <c r="AB486" s="95"/>
      <c r="AC486" s="180"/>
      <c r="AD486" s="180"/>
      <c r="AE486" s="180"/>
      <c r="AF486" s="180"/>
      <c r="AG486" s="180"/>
      <c r="AH486" s="180"/>
      <c r="AI486" s="180"/>
      <c r="AJ486" s="180"/>
      <c r="AK486" s="180"/>
      <c r="AL486" s="180"/>
      <c r="AM486" s="180"/>
      <c r="AN486" s="180"/>
      <c r="AO486" s="180"/>
      <c r="AP486" s="180"/>
      <c r="AQ486" s="180"/>
      <c r="AR486" s="180"/>
      <c r="AS486" s="180"/>
    </row>
    <row r="487" ht="14.25" customHeight="1">
      <c r="A487" s="179"/>
      <c r="B487" s="12"/>
      <c r="K487" s="96"/>
      <c r="L487" s="97"/>
      <c r="AB487" s="56"/>
      <c r="AC487" s="179"/>
      <c r="AD487" s="179"/>
      <c r="AE487" s="179"/>
      <c r="AF487" s="179"/>
      <c r="AG487" s="179"/>
      <c r="AH487" s="179"/>
      <c r="AI487" s="179"/>
      <c r="AJ487" s="179"/>
      <c r="AK487" s="179"/>
      <c r="AL487" s="179"/>
      <c r="AM487" s="179"/>
      <c r="AN487" s="179"/>
      <c r="AO487" s="179"/>
      <c r="AP487" s="179"/>
      <c r="AQ487" s="179"/>
      <c r="AR487" s="179"/>
      <c r="AS487" s="179"/>
    </row>
    <row r="488" ht="14.25" customHeight="1">
      <c r="A488" s="179"/>
      <c r="B488" s="14"/>
      <c r="C488" s="15"/>
      <c r="D488" s="15"/>
      <c r="E488" s="15"/>
      <c r="F488" s="15"/>
      <c r="G488" s="15"/>
      <c r="H488" s="15"/>
      <c r="I488" s="15"/>
      <c r="J488" s="15"/>
      <c r="K488" s="104"/>
      <c r="L488" s="105"/>
      <c r="M488" s="15"/>
      <c r="N488" s="15"/>
      <c r="O488" s="15"/>
      <c r="P488" s="15"/>
      <c r="Q488" s="15"/>
      <c r="R488" s="15"/>
      <c r="S488" s="15"/>
      <c r="T488" s="15"/>
      <c r="U488" s="15"/>
      <c r="V488" s="15"/>
      <c r="W488" s="15"/>
      <c r="X488" s="15"/>
      <c r="Y488" s="15"/>
      <c r="Z488" s="15"/>
      <c r="AA488" s="15"/>
      <c r="AB488" s="57"/>
      <c r="AC488" s="179"/>
      <c r="AD488" s="179"/>
      <c r="AE488" s="179"/>
      <c r="AF488" s="179"/>
      <c r="AG488" s="179"/>
      <c r="AH488" s="179"/>
      <c r="AI488" s="179"/>
      <c r="AJ488" s="179"/>
      <c r="AK488" s="179"/>
      <c r="AL488" s="179"/>
      <c r="AM488" s="179"/>
      <c r="AN488" s="179"/>
      <c r="AO488" s="179"/>
      <c r="AP488" s="179"/>
      <c r="AQ488" s="179"/>
      <c r="AR488" s="179"/>
      <c r="AS488" s="179"/>
    </row>
    <row r="489" ht="14.2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row>
    <row r="490" ht="14.2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row>
    <row r="491" ht="14.2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row>
    <row r="492" ht="14.2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row>
    <row r="493" ht="14.2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row>
    <row r="494" ht="14.2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row>
    <row r="495" ht="14.2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row>
    <row r="496" ht="14.2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row>
    <row r="497" ht="14.2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row>
    <row r="498" ht="14.2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row>
    <row r="499" ht="14.2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row>
    <row r="500" ht="14.2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row>
    <row r="501" ht="14.2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row>
    <row r="502" ht="14.2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row>
    <row r="503" ht="14.2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row>
    <row r="504" ht="14.2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row>
    <row r="505" ht="14.2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row>
    <row r="506" ht="14.2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row>
    <row r="507" ht="14.2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row>
    <row r="508" ht="14.2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row>
    <row r="509" ht="14.2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row>
    <row r="510" ht="14.2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row>
    <row r="511" ht="14.2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row>
    <row r="512" ht="14.2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row>
    <row r="513" ht="14.2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row>
    <row r="514" ht="14.2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row>
    <row r="515" ht="14.2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row>
    <row r="516" ht="14.2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row>
    <row r="517" ht="14.2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row>
    <row r="518" ht="14.2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row>
    <row r="519" ht="14.2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row>
    <row r="520" ht="14.2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row>
    <row r="521" ht="14.2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row>
    <row r="522" ht="14.2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row>
    <row r="523" ht="14.2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row>
    <row r="524" ht="14.2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row>
    <row r="525" ht="14.2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row>
    <row r="526" ht="14.2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row>
    <row r="527" ht="14.2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row>
    <row r="528" ht="14.2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row>
    <row r="529" ht="14.2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row>
    <row r="530" ht="14.2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row>
    <row r="531" ht="14.2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row>
    <row r="532" ht="14.2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row>
    <row r="533" ht="14.2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row>
    <row r="534" ht="14.2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row>
    <row r="535" ht="14.2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row>
    <row r="536" ht="14.2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row>
    <row r="537" ht="14.2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row>
    <row r="538" ht="14.2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row>
    <row r="539" ht="14.2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row>
    <row r="540" ht="14.2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row>
    <row r="541" ht="14.2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row>
    <row r="542" ht="14.2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row>
    <row r="543" ht="14.2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row>
    <row r="544" ht="14.2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row>
    <row r="545" ht="14.2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row>
    <row r="546" ht="14.2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row>
    <row r="547" ht="14.2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row>
    <row r="548" ht="14.2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row>
    <row r="549" ht="14.2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row>
    <row r="550" ht="14.2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row>
    <row r="551" ht="14.2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row>
    <row r="552" ht="14.2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row>
    <row r="553" ht="14.2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row>
    <row r="554" ht="14.2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row>
    <row r="555" ht="14.2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row>
    <row r="556" ht="14.2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row>
    <row r="557" ht="14.2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row>
    <row r="558" ht="14.2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row>
    <row r="559" ht="14.2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row>
    <row r="560" ht="14.2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row>
    <row r="561" ht="14.2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row>
    <row r="562" ht="14.2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row>
    <row r="563" ht="14.2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row>
    <row r="564" ht="14.2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row>
    <row r="565" ht="14.2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row>
    <row r="566" ht="14.2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row>
    <row r="567" ht="14.2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row>
    <row r="568" ht="14.2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row>
    <row r="569" ht="14.2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row>
    <row r="570" ht="14.2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row>
    <row r="571" ht="14.2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row>
    <row r="572" ht="14.2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row>
    <row r="573" ht="14.2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row>
    <row r="574" ht="14.2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row>
    <row r="575" ht="14.2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row>
    <row r="576" ht="14.2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row>
    <row r="577" ht="14.2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row>
    <row r="578" ht="14.2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row>
    <row r="579" ht="14.2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row>
    <row r="580" ht="14.2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row>
    <row r="581" ht="14.2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row>
    <row r="582" ht="14.2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row>
    <row r="583" ht="14.2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row>
    <row r="584" ht="14.2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row>
    <row r="585" ht="14.2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row>
    <row r="586" ht="14.2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row>
    <row r="587" ht="14.2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row>
    <row r="588" ht="14.2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row>
    <row r="589" ht="14.2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row>
    <row r="590" ht="14.2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row>
    <row r="591" ht="14.2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row>
    <row r="592" ht="14.2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row>
    <row r="593" ht="14.2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row>
    <row r="594" ht="14.2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row>
    <row r="595" ht="14.2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row>
    <row r="596" ht="14.2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row>
    <row r="597" ht="14.2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row>
    <row r="598" ht="14.2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row>
    <row r="599" ht="14.2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row>
    <row r="600" ht="14.2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row>
    <row r="601" ht="14.2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row>
    <row r="602" ht="14.2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row>
    <row r="603" ht="14.2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row>
    <row r="604" ht="14.2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row>
    <row r="605" ht="14.2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row>
    <row r="606" ht="14.2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row>
    <row r="607" ht="14.2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row>
    <row r="608" ht="14.2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row>
    <row r="609" ht="14.2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row>
    <row r="610" ht="14.2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row>
    <row r="611" ht="14.2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row>
    <row r="612" ht="14.2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row>
    <row r="613" ht="14.2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row>
    <row r="614" ht="14.2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row>
    <row r="615" ht="14.2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row>
    <row r="616" ht="14.2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row>
    <row r="617" ht="14.2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row>
    <row r="618" ht="14.2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row>
    <row r="619" ht="14.2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row>
    <row r="620" ht="14.2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row>
    <row r="621" ht="14.2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row>
    <row r="622" ht="14.2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row>
    <row r="623" ht="14.2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row>
    <row r="624" ht="14.2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row>
    <row r="625" ht="14.2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row>
    <row r="626" ht="14.2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row>
    <row r="627" ht="14.2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row>
    <row r="628" ht="14.2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row>
    <row r="629" ht="14.2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row>
    <row r="630" ht="14.2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row>
    <row r="631" ht="14.2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row>
    <row r="632" ht="14.2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row>
    <row r="633" ht="14.2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row>
    <row r="634" ht="14.2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row>
    <row r="635" ht="14.2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row>
    <row r="636" ht="14.2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row>
    <row r="637" ht="14.2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row>
    <row r="638" ht="14.2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row>
    <row r="639" ht="14.2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row>
    <row r="640" ht="14.2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row>
    <row r="641" ht="14.2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row>
    <row r="642" ht="14.2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row>
    <row r="643" ht="14.2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row>
    <row r="644" ht="14.2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row>
    <row r="645" ht="14.2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row>
    <row r="646" ht="14.2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row>
    <row r="647" ht="14.2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row>
    <row r="648" ht="14.2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row>
    <row r="649" ht="14.2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row>
    <row r="650" ht="14.2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row>
    <row r="651" ht="14.2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row>
    <row r="652" ht="14.2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row>
    <row r="653" ht="14.2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row>
    <row r="654" ht="14.2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row>
    <row r="655" ht="14.2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row>
    <row r="656" ht="14.2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row>
    <row r="657" ht="14.2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row>
    <row r="658" ht="14.2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row>
    <row r="659" ht="14.2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row>
    <row r="660" ht="14.2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row>
    <row r="661" ht="14.2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row>
    <row r="662" ht="14.2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row>
    <row r="663" ht="14.2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row>
    <row r="664" ht="14.2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row>
    <row r="665" ht="14.2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row>
    <row r="666" ht="14.2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row>
    <row r="667" ht="14.2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row>
    <row r="668" ht="14.2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row>
    <row r="669" ht="14.2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row>
    <row r="670" ht="14.2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row>
    <row r="671" ht="14.2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row>
    <row r="672" ht="14.2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row>
    <row r="673" ht="14.2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row>
    <row r="674" ht="14.2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row>
    <row r="675" ht="14.2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row>
    <row r="676" ht="14.2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row>
    <row r="677" ht="14.2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row>
    <row r="678" ht="14.2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row>
    <row r="679" ht="14.2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row>
    <row r="680" ht="14.2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row>
    <row r="681" ht="14.2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row>
    <row r="682" ht="14.2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row>
    <row r="683" ht="14.2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row>
    <row r="684" ht="14.2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row>
    <row r="685" ht="14.2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row>
    <row r="686" ht="14.2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row>
    <row r="687" ht="14.2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row>
    <row r="688" ht="14.2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row>
    <row r="689" ht="14.2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row>
    <row r="690" ht="14.2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row>
    <row r="691" ht="14.2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row>
    <row r="692" ht="14.2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row>
    <row r="693" ht="14.2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row>
    <row r="694" ht="14.2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row>
    <row r="695" ht="14.2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row>
    <row r="696" ht="14.2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row>
    <row r="697" ht="14.2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row>
    <row r="698" ht="14.2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row>
    <row r="699" ht="14.2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row>
    <row r="700" ht="14.2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row>
    <row r="701" ht="14.2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row>
    <row r="702" ht="14.2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row>
    <row r="703" ht="14.2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row>
    <row r="704" ht="14.2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row>
    <row r="705" ht="14.2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row>
    <row r="706" ht="14.2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row>
    <row r="707" ht="14.2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row>
    <row r="708" ht="14.2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row>
    <row r="709" ht="14.2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row>
    <row r="710" ht="14.2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row>
    <row r="711" ht="14.2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row>
    <row r="712" ht="14.2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row>
    <row r="713" ht="14.2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row>
    <row r="714" ht="14.2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row>
    <row r="715" ht="14.2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c r="AQ715" s="179"/>
      <c r="AR715" s="179"/>
      <c r="AS715" s="179"/>
    </row>
    <row r="716" ht="14.2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row>
    <row r="717" ht="14.2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row>
    <row r="718" ht="14.2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row>
    <row r="719" ht="14.2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row>
    <row r="720" ht="14.2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row>
    <row r="721" ht="14.2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c r="AQ721" s="179"/>
      <c r="AR721" s="179"/>
      <c r="AS721" s="179"/>
    </row>
    <row r="722" ht="14.2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row>
    <row r="723" ht="14.2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row>
    <row r="724" ht="14.2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row>
    <row r="725" ht="14.2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row>
    <row r="726" ht="14.2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row>
    <row r="727" ht="14.2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row>
    <row r="728" ht="14.2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row>
    <row r="729" ht="14.2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row>
    <row r="730" ht="14.2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row>
    <row r="731" ht="14.2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row>
    <row r="732" ht="14.2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row>
    <row r="733" ht="14.2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c r="AS733" s="179"/>
    </row>
    <row r="734" ht="14.2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c r="AS734" s="179"/>
    </row>
    <row r="735" ht="14.2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c r="AS735" s="179"/>
    </row>
    <row r="736" ht="14.2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c r="AS736" s="179"/>
    </row>
    <row r="737" ht="14.2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c r="AS737" s="179"/>
    </row>
    <row r="738" ht="14.2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row>
    <row r="739" ht="14.2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row>
    <row r="740" ht="14.2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row>
    <row r="741" ht="14.2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row>
    <row r="742" ht="14.2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row>
    <row r="743" ht="14.2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c r="AS743" s="179"/>
    </row>
    <row r="744" ht="14.2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c r="AO744" s="179"/>
      <c r="AP744" s="179"/>
      <c r="AQ744" s="179"/>
      <c r="AR744" s="179"/>
      <c r="AS744" s="179"/>
    </row>
    <row r="745" ht="14.2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c r="AS745" s="179"/>
    </row>
    <row r="746" ht="14.2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c r="AS746" s="179"/>
    </row>
    <row r="747" ht="14.2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c r="AS747" s="179"/>
    </row>
    <row r="748" ht="14.2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c r="AS748" s="179"/>
    </row>
    <row r="749" ht="14.2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c r="AO749" s="179"/>
      <c r="AP749" s="179"/>
      <c r="AQ749" s="179"/>
      <c r="AR749" s="179"/>
      <c r="AS749" s="179"/>
    </row>
    <row r="750" ht="14.2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c r="AQ750" s="179"/>
      <c r="AR750" s="179"/>
      <c r="AS750" s="179"/>
    </row>
    <row r="751" ht="14.2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c r="AS751" s="179"/>
    </row>
    <row r="752" ht="14.2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c r="AS752" s="179"/>
    </row>
    <row r="753" ht="14.2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c r="AS753" s="179"/>
    </row>
    <row r="754" ht="14.2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c r="AS754" s="179"/>
    </row>
    <row r="755" ht="14.2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c r="AS755" s="179"/>
    </row>
    <row r="756" ht="14.2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c r="AS756" s="179"/>
    </row>
    <row r="757" ht="14.2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c r="AO757" s="179"/>
      <c r="AP757" s="179"/>
      <c r="AQ757" s="179"/>
      <c r="AR757" s="179"/>
      <c r="AS757" s="179"/>
    </row>
    <row r="758" ht="14.2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c r="AS758" s="179"/>
    </row>
    <row r="759" ht="14.2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c r="AS759" s="179"/>
    </row>
    <row r="760" ht="14.2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c r="AS760" s="179"/>
    </row>
    <row r="761" ht="14.2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c r="AS761" s="179"/>
    </row>
    <row r="762" ht="14.2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c r="AS762" s="179"/>
    </row>
    <row r="763" ht="14.2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c r="AO763" s="179"/>
      <c r="AP763" s="179"/>
      <c r="AQ763" s="179"/>
      <c r="AR763" s="179"/>
      <c r="AS763" s="179"/>
    </row>
    <row r="764" ht="14.2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c r="AS764" s="179"/>
    </row>
    <row r="765" ht="14.2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c r="AS765" s="179"/>
    </row>
    <row r="766" ht="14.2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c r="AS766" s="179"/>
    </row>
    <row r="767" ht="14.2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c r="AS767" s="179"/>
    </row>
    <row r="768" ht="14.2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c r="AS768" s="179"/>
    </row>
    <row r="769" ht="14.2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c r="AS769" s="179"/>
    </row>
    <row r="770" ht="14.2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c r="AS770" s="179"/>
    </row>
    <row r="771" ht="14.2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c r="AS771" s="179"/>
    </row>
    <row r="772" ht="14.2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c r="AS772" s="179"/>
    </row>
    <row r="773" ht="14.2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c r="AS773" s="179"/>
    </row>
    <row r="774" ht="14.2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c r="AS774" s="179"/>
    </row>
    <row r="775" ht="14.2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c r="AS775" s="179"/>
    </row>
    <row r="776" ht="14.2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c r="AS776" s="179"/>
    </row>
    <row r="777" ht="14.2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c r="AS777" s="179"/>
    </row>
    <row r="778" ht="14.2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c r="AS778" s="179"/>
    </row>
    <row r="779" ht="14.2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c r="AS779" s="179"/>
    </row>
    <row r="780" ht="14.2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c r="AS780" s="179"/>
    </row>
    <row r="781" ht="14.2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c r="AS781" s="179"/>
    </row>
    <row r="782" ht="14.2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c r="AS782" s="179"/>
    </row>
    <row r="783" ht="14.2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c r="AS783" s="179"/>
    </row>
    <row r="784" ht="14.2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c r="AS784" s="179"/>
    </row>
    <row r="785" ht="14.2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c r="AS785" s="179"/>
    </row>
    <row r="786" ht="14.2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c r="AO786" s="179"/>
      <c r="AP786" s="179"/>
      <c r="AQ786" s="179"/>
      <c r="AR786" s="179"/>
      <c r="AS786" s="179"/>
    </row>
    <row r="787" ht="14.2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c r="AS787" s="179"/>
    </row>
    <row r="788" ht="14.2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c r="AS788" s="179"/>
    </row>
    <row r="789" ht="14.2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c r="AS789" s="179"/>
    </row>
    <row r="790" ht="14.2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c r="AS790" s="179"/>
    </row>
    <row r="791" ht="14.2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c r="AO791" s="179"/>
      <c r="AP791" s="179"/>
      <c r="AQ791" s="179"/>
      <c r="AR791" s="179"/>
      <c r="AS791" s="179"/>
    </row>
    <row r="792" ht="14.2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c r="AQ792" s="179"/>
      <c r="AR792" s="179"/>
      <c r="AS792" s="179"/>
    </row>
    <row r="793" ht="14.2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c r="AS793" s="179"/>
    </row>
    <row r="794" ht="14.2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c r="AO794" s="179"/>
      <c r="AP794" s="179"/>
      <c r="AQ794" s="179"/>
      <c r="AR794" s="179"/>
      <c r="AS794" s="179"/>
    </row>
    <row r="795" ht="14.2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c r="AS795" s="179"/>
    </row>
    <row r="796" ht="14.2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c r="AS796" s="179"/>
    </row>
    <row r="797" ht="14.2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c r="AS797" s="179"/>
    </row>
    <row r="798" ht="14.2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c r="AS798" s="179"/>
    </row>
    <row r="799" ht="14.2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c r="AS799" s="179"/>
    </row>
    <row r="800" ht="14.2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c r="AS800" s="179"/>
    </row>
    <row r="801" ht="14.2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c r="AQ801" s="179"/>
      <c r="AR801" s="179"/>
      <c r="AS801" s="179"/>
    </row>
    <row r="802" ht="14.2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c r="AQ802" s="179"/>
      <c r="AR802" s="179"/>
      <c r="AS802" s="179"/>
    </row>
    <row r="803" ht="14.2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c r="AQ803" s="179"/>
      <c r="AR803" s="179"/>
      <c r="AS803" s="179"/>
    </row>
    <row r="804" ht="14.2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c r="AS804" s="179"/>
    </row>
    <row r="805" ht="14.2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c r="AS805" s="179"/>
    </row>
    <row r="806" ht="14.2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c r="AS806" s="179"/>
    </row>
    <row r="807" ht="14.2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c r="AS807" s="179"/>
    </row>
    <row r="808" ht="14.2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c r="AS808" s="179"/>
    </row>
    <row r="809" ht="14.2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c r="AS809" s="179"/>
    </row>
    <row r="810" ht="14.2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c r="AS810" s="179"/>
    </row>
    <row r="811" ht="14.2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c r="AS811" s="179"/>
    </row>
    <row r="812" ht="14.2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c r="AS812" s="179"/>
    </row>
    <row r="813" ht="14.2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c r="AS813" s="179"/>
    </row>
    <row r="814" ht="14.2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c r="AS814" s="179"/>
    </row>
    <row r="815" ht="14.2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c r="AS815" s="179"/>
    </row>
    <row r="816" ht="14.2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c r="AS816" s="179"/>
    </row>
    <row r="817" ht="14.2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c r="AO817" s="179"/>
      <c r="AP817" s="179"/>
      <c r="AQ817" s="179"/>
      <c r="AR817" s="179"/>
      <c r="AS817" s="179"/>
    </row>
    <row r="818" ht="14.2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c r="AS818" s="179"/>
    </row>
    <row r="819" ht="14.2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c r="AS819" s="179"/>
    </row>
    <row r="820" ht="14.2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c r="AS820" s="179"/>
    </row>
    <row r="821" ht="14.2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c r="AS821" s="179"/>
    </row>
    <row r="822" ht="14.2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c r="AO822" s="179"/>
      <c r="AP822" s="179"/>
      <c r="AQ822" s="179"/>
      <c r="AR822" s="179"/>
      <c r="AS822" s="179"/>
    </row>
    <row r="823" ht="14.2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c r="AS823" s="179"/>
    </row>
    <row r="824" ht="14.2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c r="AS824" s="179"/>
    </row>
    <row r="825" ht="14.2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c r="AS825" s="179"/>
    </row>
    <row r="826" ht="14.2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c r="AS826" s="179"/>
    </row>
    <row r="827" ht="14.2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c r="AS827" s="179"/>
    </row>
    <row r="828" ht="14.2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c r="AS828" s="179"/>
    </row>
    <row r="829" ht="14.2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c r="AS829" s="179"/>
    </row>
    <row r="830" ht="14.2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c r="AO830" s="179"/>
      <c r="AP830" s="179"/>
      <c r="AQ830" s="179"/>
      <c r="AR830" s="179"/>
      <c r="AS830" s="179"/>
    </row>
    <row r="831" ht="14.2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c r="AS831" s="179"/>
    </row>
    <row r="832" ht="14.2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c r="AS832" s="179"/>
    </row>
    <row r="833" ht="14.2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c r="AS833" s="179"/>
    </row>
    <row r="834" ht="14.2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c r="AS834" s="179"/>
    </row>
    <row r="835" ht="14.2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row>
    <row r="836" ht="14.2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c r="AS836" s="179"/>
    </row>
    <row r="837" ht="14.2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row>
    <row r="838" ht="14.2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row>
    <row r="839" ht="14.2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row>
    <row r="840" ht="14.2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row>
    <row r="841" ht="14.2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row>
    <row r="842" ht="14.2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row>
    <row r="843" ht="14.2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row>
    <row r="844" ht="14.2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row>
    <row r="845" ht="14.2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row>
    <row r="846" ht="14.2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row>
    <row r="847" ht="14.2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row>
    <row r="848" ht="14.2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row>
    <row r="849" ht="14.2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row>
    <row r="850" ht="14.2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row>
    <row r="851" ht="14.2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row>
    <row r="852" ht="14.2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row>
    <row r="853" ht="14.2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row>
    <row r="854" ht="14.2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row>
    <row r="855" ht="14.2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row>
    <row r="856" ht="14.2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row>
    <row r="857" ht="14.2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row>
    <row r="858" ht="14.2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row>
    <row r="859" ht="14.2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c r="AQ859" s="179"/>
      <c r="AR859" s="179"/>
      <c r="AS859" s="179"/>
    </row>
    <row r="860" ht="14.2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row>
    <row r="861" ht="14.2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row>
    <row r="862" ht="14.2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row>
    <row r="863" ht="14.2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row>
    <row r="864" ht="14.2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c r="AQ864" s="179"/>
      <c r="AR864" s="179"/>
      <c r="AS864" s="179"/>
    </row>
    <row r="865" ht="14.2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row>
    <row r="866" ht="14.2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c r="AQ866" s="179"/>
      <c r="AR866" s="179"/>
      <c r="AS866" s="179"/>
    </row>
    <row r="867" ht="14.2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c r="AQ867" s="179"/>
      <c r="AR867" s="179"/>
      <c r="AS867" s="179"/>
    </row>
    <row r="868" ht="14.2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c r="AQ868" s="179"/>
      <c r="AR868" s="179"/>
      <c r="AS868" s="179"/>
    </row>
    <row r="869" ht="14.2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c r="AQ869" s="179"/>
      <c r="AR869" s="179"/>
      <c r="AS869" s="179"/>
    </row>
    <row r="870" ht="14.2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c r="AQ870" s="179"/>
      <c r="AR870" s="179"/>
      <c r="AS870" s="179"/>
    </row>
    <row r="871" ht="14.2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c r="AQ871" s="179"/>
      <c r="AR871" s="179"/>
      <c r="AS871" s="179"/>
    </row>
    <row r="872" ht="14.2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c r="AO872" s="179"/>
      <c r="AP872" s="179"/>
      <c r="AQ872" s="179"/>
      <c r="AR872" s="179"/>
      <c r="AS872" s="179"/>
    </row>
    <row r="873" ht="14.2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c r="AS873" s="179"/>
    </row>
    <row r="874" ht="14.2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c r="AQ874" s="179"/>
      <c r="AR874" s="179"/>
      <c r="AS874" s="179"/>
    </row>
    <row r="875" ht="14.2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c r="AQ875" s="179"/>
      <c r="AR875" s="179"/>
      <c r="AS875" s="179"/>
    </row>
    <row r="876" ht="14.2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c r="AQ876" s="179"/>
      <c r="AR876" s="179"/>
      <c r="AS876" s="179"/>
    </row>
    <row r="877" ht="14.2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c r="AQ877" s="179"/>
      <c r="AR877" s="179"/>
      <c r="AS877" s="179"/>
    </row>
    <row r="878" ht="14.2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c r="AO878" s="179"/>
      <c r="AP878" s="179"/>
      <c r="AQ878" s="179"/>
      <c r="AR878" s="179"/>
      <c r="AS878" s="179"/>
    </row>
    <row r="879" ht="14.2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c r="AQ879" s="179"/>
      <c r="AR879" s="179"/>
      <c r="AS879" s="179"/>
    </row>
    <row r="880" ht="14.2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row>
    <row r="881" ht="14.2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row>
    <row r="882" ht="14.2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row>
    <row r="883" ht="14.2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row>
    <row r="884" ht="14.2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row>
    <row r="885" ht="14.2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row>
    <row r="886" ht="14.2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row>
    <row r="887" ht="14.2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row>
    <row r="888" ht="14.2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row>
    <row r="889" ht="14.2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row>
    <row r="890" ht="14.2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row>
    <row r="891" ht="14.2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row>
    <row r="892" ht="14.2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row>
    <row r="893" ht="14.2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row>
    <row r="894" ht="14.2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row>
    <row r="895" ht="14.2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row>
    <row r="896" ht="14.2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row>
    <row r="897" ht="14.2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row>
    <row r="898" ht="14.2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row>
    <row r="899" ht="14.2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row>
    <row r="900" ht="14.2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row>
    <row r="901" ht="14.2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c r="AQ901" s="179"/>
      <c r="AR901" s="179"/>
      <c r="AS901" s="179"/>
    </row>
    <row r="902" ht="14.2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row>
    <row r="903" ht="14.2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row>
    <row r="904" ht="14.2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row>
    <row r="905" ht="14.2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row>
    <row r="906" ht="14.2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c r="AQ906" s="179"/>
      <c r="AR906" s="179"/>
      <c r="AS906" s="179"/>
    </row>
    <row r="907" ht="14.2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row>
    <row r="908" ht="14.2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row>
    <row r="909" ht="14.2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row>
    <row r="910" ht="14.2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row>
    <row r="911" ht="14.2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c r="AQ911" s="179"/>
      <c r="AR911" s="179"/>
      <c r="AS911" s="179"/>
    </row>
    <row r="912" ht="14.2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c r="AQ912" s="179"/>
      <c r="AR912" s="179"/>
      <c r="AS912" s="179"/>
    </row>
    <row r="913" ht="14.2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c r="AQ913" s="179"/>
      <c r="AR913" s="179"/>
      <c r="AS913" s="179"/>
    </row>
    <row r="914" ht="14.2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c r="AO914" s="179"/>
      <c r="AP914" s="179"/>
      <c r="AQ914" s="179"/>
      <c r="AR914" s="179"/>
      <c r="AS914" s="179"/>
    </row>
    <row r="915" ht="14.2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c r="AQ915" s="179"/>
      <c r="AR915" s="179"/>
      <c r="AS915" s="179"/>
    </row>
    <row r="916" ht="14.2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c r="AQ916" s="179"/>
      <c r="AR916" s="179"/>
      <c r="AS916" s="179"/>
    </row>
    <row r="917" ht="14.2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c r="AQ917" s="179"/>
      <c r="AR917" s="179"/>
      <c r="AS917" s="179"/>
    </row>
    <row r="918" ht="14.2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c r="AQ918" s="179"/>
      <c r="AR918" s="179"/>
      <c r="AS918" s="179"/>
    </row>
    <row r="919" ht="14.2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c r="AQ919" s="179"/>
      <c r="AR919" s="179"/>
      <c r="AS919" s="179"/>
    </row>
    <row r="920" ht="14.2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c r="AO920" s="179"/>
      <c r="AP920" s="179"/>
      <c r="AQ920" s="179"/>
      <c r="AR920" s="179"/>
      <c r="AS920" s="179"/>
    </row>
    <row r="921" ht="14.2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c r="AQ921" s="179"/>
      <c r="AR921" s="179"/>
      <c r="AS921" s="179"/>
    </row>
    <row r="922" ht="14.2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c r="AQ922" s="179"/>
      <c r="AR922" s="179"/>
      <c r="AS922" s="179"/>
    </row>
    <row r="923" ht="14.2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c r="AQ923" s="179"/>
      <c r="AR923" s="179"/>
      <c r="AS923" s="179"/>
    </row>
    <row r="924" ht="14.2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c r="AQ924" s="179"/>
      <c r="AR924" s="179"/>
      <c r="AS924" s="179"/>
    </row>
    <row r="925" ht="14.2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c r="AQ925" s="179"/>
      <c r="AR925" s="179"/>
      <c r="AS925" s="179"/>
    </row>
    <row r="926" ht="14.2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c r="AQ926" s="179"/>
      <c r="AR926" s="179"/>
      <c r="AS926" s="179"/>
    </row>
    <row r="927" ht="14.2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c r="AQ927" s="179"/>
      <c r="AR927" s="179"/>
      <c r="AS927" s="179"/>
    </row>
    <row r="928" ht="14.2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c r="AQ928" s="179"/>
      <c r="AR928" s="179"/>
      <c r="AS928" s="179"/>
    </row>
    <row r="929" ht="14.2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c r="AQ929" s="179"/>
      <c r="AR929" s="179"/>
      <c r="AS929" s="179"/>
    </row>
    <row r="930" ht="14.2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c r="AQ930" s="179"/>
      <c r="AR930" s="179"/>
      <c r="AS930" s="179"/>
    </row>
    <row r="931" ht="14.2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c r="AQ931" s="179"/>
      <c r="AR931" s="179"/>
      <c r="AS931" s="179"/>
    </row>
    <row r="932" ht="14.2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c r="AQ932" s="179"/>
      <c r="AR932" s="179"/>
      <c r="AS932" s="179"/>
    </row>
    <row r="933" ht="14.2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c r="AQ933" s="179"/>
      <c r="AR933" s="179"/>
      <c r="AS933" s="179"/>
    </row>
    <row r="934" ht="14.2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c r="AQ934" s="179"/>
      <c r="AR934" s="179"/>
      <c r="AS934" s="179"/>
    </row>
    <row r="935" ht="14.2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c r="AQ935" s="179"/>
      <c r="AR935" s="179"/>
      <c r="AS935" s="179"/>
    </row>
    <row r="936" ht="14.2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c r="AQ936" s="179"/>
      <c r="AR936" s="179"/>
      <c r="AS936" s="179"/>
    </row>
    <row r="937" ht="14.2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c r="AQ937" s="179"/>
      <c r="AR937" s="179"/>
      <c r="AS937" s="179"/>
    </row>
    <row r="938" ht="14.2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c r="AQ938" s="179"/>
      <c r="AR938" s="179"/>
      <c r="AS938" s="179"/>
    </row>
    <row r="939" ht="14.2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c r="AQ939" s="179"/>
      <c r="AR939" s="179"/>
      <c r="AS939" s="179"/>
    </row>
    <row r="940" ht="14.2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c r="AQ940" s="179"/>
      <c r="AR940" s="179"/>
      <c r="AS940" s="179"/>
    </row>
    <row r="941" ht="14.2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c r="AQ941" s="179"/>
      <c r="AR941" s="179"/>
      <c r="AS941" s="179"/>
    </row>
    <row r="942" ht="14.2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c r="AQ942" s="179"/>
      <c r="AR942" s="179"/>
      <c r="AS942" s="179"/>
    </row>
    <row r="943" ht="14.2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c r="AO943" s="179"/>
      <c r="AP943" s="179"/>
      <c r="AQ943" s="179"/>
      <c r="AR943" s="179"/>
      <c r="AS943" s="179"/>
    </row>
    <row r="944" ht="14.2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c r="AQ944" s="179"/>
      <c r="AR944" s="179"/>
      <c r="AS944" s="179"/>
    </row>
    <row r="945" ht="14.2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c r="AQ945" s="179"/>
      <c r="AR945" s="179"/>
      <c r="AS945" s="179"/>
    </row>
    <row r="946" ht="14.2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c r="AQ946" s="179"/>
      <c r="AR946" s="179"/>
      <c r="AS946" s="179"/>
    </row>
    <row r="947" ht="14.2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c r="AQ947" s="179"/>
      <c r="AR947" s="179"/>
      <c r="AS947" s="179"/>
    </row>
    <row r="948" ht="14.2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c r="AL948" s="179"/>
      <c r="AM948" s="179"/>
      <c r="AN948" s="179"/>
      <c r="AO948" s="179"/>
      <c r="AP948" s="179"/>
      <c r="AQ948" s="179"/>
      <c r="AR948" s="179"/>
      <c r="AS948" s="179"/>
    </row>
    <row r="949" ht="14.2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c r="AQ949" s="179"/>
      <c r="AR949" s="179"/>
      <c r="AS949" s="179"/>
    </row>
    <row r="950" ht="14.2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c r="AQ950" s="179"/>
      <c r="AR950" s="179"/>
      <c r="AS950" s="179"/>
    </row>
    <row r="951" ht="14.2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c r="AL951" s="179"/>
      <c r="AM951" s="179"/>
      <c r="AN951" s="179"/>
      <c r="AO951" s="179"/>
      <c r="AP951" s="179"/>
      <c r="AQ951" s="179"/>
      <c r="AR951" s="179"/>
      <c r="AS951" s="179"/>
    </row>
    <row r="952" ht="14.2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c r="AQ952" s="179"/>
      <c r="AR952" s="179"/>
      <c r="AS952" s="179"/>
    </row>
    <row r="953" ht="14.2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c r="AQ953" s="179"/>
      <c r="AR953" s="179"/>
      <c r="AS953" s="179"/>
    </row>
    <row r="954" ht="14.2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c r="AQ954" s="179"/>
      <c r="AR954" s="179"/>
      <c r="AS954" s="179"/>
    </row>
    <row r="955" ht="14.2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c r="AQ955" s="179"/>
      <c r="AR955" s="179"/>
      <c r="AS955" s="179"/>
    </row>
    <row r="956" ht="14.2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c r="AQ956" s="179"/>
      <c r="AR956" s="179"/>
      <c r="AS956" s="179"/>
    </row>
    <row r="957" ht="14.2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c r="AQ957" s="179"/>
      <c r="AR957" s="179"/>
      <c r="AS957" s="179"/>
    </row>
    <row r="958" ht="14.2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c r="AQ958" s="179"/>
      <c r="AR958" s="179"/>
      <c r="AS958" s="179"/>
    </row>
    <row r="959" ht="14.2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c r="AO959" s="179"/>
      <c r="AP959" s="179"/>
      <c r="AQ959" s="179"/>
      <c r="AR959" s="179"/>
      <c r="AS959" s="179"/>
    </row>
    <row r="960" ht="14.2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c r="AQ960" s="179"/>
      <c r="AR960" s="179"/>
      <c r="AS960" s="179"/>
    </row>
    <row r="961" ht="14.2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c r="AQ961" s="179"/>
      <c r="AR961" s="179"/>
      <c r="AS961" s="179"/>
    </row>
    <row r="962" ht="14.2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c r="AQ962" s="179"/>
      <c r="AR962" s="179"/>
      <c r="AS962" s="179"/>
    </row>
    <row r="963" ht="14.2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c r="AQ963" s="179"/>
      <c r="AR963" s="179"/>
      <c r="AS963" s="179"/>
    </row>
    <row r="964" ht="14.2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c r="AQ964" s="179"/>
      <c r="AR964" s="179"/>
      <c r="AS964" s="179"/>
    </row>
    <row r="965" ht="14.2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c r="AQ965" s="179"/>
      <c r="AR965" s="179"/>
      <c r="AS965" s="179"/>
    </row>
    <row r="966" ht="14.2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c r="AQ966" s="179"/>
      <c r="AR966" s="179"/>
      <c r="AS966" s="179"/>
    </row>
    <row r="967" ht="14.2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c r="AQ967" s="179"/>
      <c r="AR967" s="179"/>
      <c r="AS967" s="179"/>
    </row>
    <row r="968" ht="14.2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c r="AQ968" s="179"/>
      <c r="AR968" s="179"/>
      <c r="AS968" s="179"/>
    </row>
    <row r="969" ht="14.2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c r="AQ969" s="179"/>
      <c r="AR969" s="179"/>
      <c r="AS969" s="179"/>
    </row>
    <row r="970" ht="14.2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c r="AQ970" s="179"/>
      <c r="AR970" s="179"/>
      <c r="AS970" s="179"/>
    </row>
    <row r="971" ht="14.2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c r="AQ971" s="179"/>
      <c r="AR971" s="179"/>
      <c r="AS971" s="179"/>
    </row>
    <row r="972" ht="14.2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c r="AQ972" s="179"/>
      <c r="AR972" s="179"/>
      <c r="AS972" s="179"/>
    </row>
    <row r="973" ht="14.2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c r="AQ973" s="179"/>
      <c r="AR973" s="179"/>
      <c r="AS973" s="179"/>
    </row>
    <row r="974" ht="14.2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c r="AL974" s="179"/>
      <c r="AM974" s="179"/>
      <c r="AN974" s="179"/>
      <c r="AO974" s="179"/>
      <c r="AP974" s="179"/>
      <c r="AQ974" s="179"/>
      <c r="AR974" s="179"/>
      <c r="AS974" s="179"/>
    </row>
    <row r="975" ht="14.2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c r="AQ975" s="179"/>
      <c r="AR975" s="179"/>
      <c r="AS975" s="179"/>
    </row>
    <row r="976" ht="14.2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c r="AQ976" s="179"/>
      <c r="AR976" s="179"/>
      <c r="AS976" s="179"/>
    </row>
    <row r="977" ht="14.2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c r="AQ977" s="179"/>
      <c r="AR977" s="179"/>
      <c r="AS977" s="179"/>
    </row>
    <row r="978" ht="14.2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c r="AQ978" s="179"/>
      <c r="AR978" s="179"/>
      <c r="AS978" s="179"/>
    </row>
    <row r="979" ht="14.2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c r="AL979" s="179"/>
      <c r="AM979" s="179"/>
      <c r="AN979" s="179"/>
      <c r="AO979" s="179"/>
      <c r="AP979" s="179"/>
      <c r="AQ979" s="179"/>
      <c r="AR979" s="179"/>
      <c r="AS979" s="179"/>
    </row>
    <row r="980" ht="14.2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c r="AQ980" s="179"/>
      <c r="AR980" s="179"/>
      <c r="AS980" s="179"/>
    </row>
    <row r="981" ht="14.2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c r="AQ981" s="179"/>
      <c r="AR981" s="179"/>
      <c r="AS981" s="179"/>
    </row>
    <row r="982" ht="14.2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c r="AQ982" s="179"/>
      <c r="AR982" s="179"/>
      <c r="AS982" s="179"/>
    </row>
    <row r="983" ht="14.2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c r="AQ983" s="179"/>
      <c r="AR983" s="179"/>
      <c r="AS983" s="179"/>
    </row>
    <row r="984" ht="14.2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c r="AQ984" s="179"/>
      <c r="AR984" s="179"/>
      <c r="AS984" s="179"/>
    </row>
    <row r="985" ht="14.2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c r="AQ985" s="179"/>
      <c r="AR985" s="179"/>
      <c r="AS985" s="179"/>
    </row>
    <row r="986" ht="14.2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c r="AO986" s="179"/>
      <c r="AP986" s="179"/>
      <c r="AQ986" s="179"/>
      <c r="AR986" s="179"/>
      <c r="AS986" s="179"/>
    </row>
    <row r="987" ht="14.2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c r="AA987" s="179"/>
      <c r="AB987" s="179"/>
      <c r="AC987" s="179"/>
      <c r="AD987" s="179"/>
      <c r="AE987" s="179"/>
      <c r="AF987" s="179"/>
      <c r="AG987" s="179"/>
      <c r="AH987" s="179"/>
      <c r="AI987" s="179"/>
      <c r="AJ987" s="179"/>
      <c r="AK987" s="179"/>
      <c r="AL987" s="179"/>
      <c r="AM987" s="179"/>
      <c r="AN987" s="179"/>
      <c r="AO987" s="179"/>
      <c r="AP987" s="179"/>
      <c r="AQ987" s="179"/>
      <c r="AR987" s="179"/>
      <c r="AS987" s="179"/>
    </row>
    <row r="988" ht="14.2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c r="AO988" s="179"/>
      <c r="AP988" s="179"/>
      <c r="AQ988" s="179"/>
      <c r="AR988" s="179"/>
      <c r="AS988" s="179"/>
    </row>
    <row r="989" ht="14.2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c r="AO989" s="179"/>
      <c r="AP989" s="179"/>
      <c r="AQ989" s="179"/>
      <c r="AR989" s="179"/>
      <c r="AS989" s="179"/>
    </row>
    <row r="990" ht="14.2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c r="AO990" s="179"/>
      <c r="AP990" s="179"/>
      <c r="AQ990" s="179"/>
      <c r="AR990" s="179"/>
      <c r="AS990" s="179"/>
    </row>
    <row r="991" ht="14.2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c r="AO991" s="179"/>
      <c r="AP991" s="179"/>
      <c r="AQ991" s="179"/>
      <c r="AR991" s="179"/>
      <c r="AS991" s="179"/>
    </row>
    <row r="992" ht="14.2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c r="AO992" s="179"/>
      <c r="AP992" s="179"/>
      <c r="AQ992" s="179"/>
      <c r="AR992" s="179"/>
      <c r="AS992" s="179"/>
    </row>
    <row r="993" ht="14.2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c r="AA993" s="179"/>
      <c r="AB993" s="179"/>
      <c r="AC993" s="179"/>
      <c r="AD993" s="179"/>
      <c r="AE993" s="179"/>
      <c r="AF993" s="179"/>
      <c r="AG993" s="179"/>
      <c r="AH993" s="179"/>
      <c r="AI993" s="179"/>
      <c r="AJ993" s="179"/>
      <c r="AK993" s="179"/>
      <c r="AL993" s="179"/>
      <c r="AM993" s="179"/>
      <c r="AN993" s="179"/>
      <c r="AO993" s="179"/>
      <c r="AP993" s="179"/>
      <c r="AQ993" s="179"/>
      <c r="AR993" s="179"/>
      <c r="AS993" s="179"/>
    </row>
    <row r="994" ht="14.2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c r="AO994" s="179"/>
      <c r="AP994" s="179"/>
      <c r="AQ994" s="179"/>
      <c r="AR994" s="179"/>
      <c r="AS994" s="179"/>
    </row>
    <row r="995" ht="14.2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c r="AO995" s="179"/>
      <c r="AP995" s="179"/>
      <c r="AQ995" s="179"/>
      <c r="AR995" s="179"/>
      <c r="AS995" s="179"/>
    </row>
    <row r="996" ht="14.2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c r="AO996" s="179"/>
      <c r="AP996" s="179"/>
      <c r="AQ996" s="179"/>
      <c r="AR996" s="179"/>
      <c r="AS996" s="179"/>
    </row>
    <row r="997" ht="14.2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c r="AO997" s="179"/>
      <c r="AP997" s="179"/>
      <c r="AQ997" s="179"/>
      <c r="AR997" s="179"/>
      <c r="AS997" s="179"/>
    </row>
    <row r="998" ht="14.2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c r="AL998" s="179"/>
      <c r="AM998" s="179"/>
      <c r="AN998" s="179"/>
      <c r="AO998" s="179"/>
      <c r="AP998" s="179"/>
      <c r="AQ998" s="179"/>
      <c r="AR998" s="179"/>
      <c r="AS998" s="179"/>
    </row>
    <row r="999" ht="14.2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c r="AL999" s="179"/>
      <c r="AM999" s="179"/>
      <c r="AN999" s="179"/>
      <c r="AO999" s="179"/>
      <c r="AP999" s="179"/>
      <c r="AQ999" s="179"/>
      <c r="AR999" s="179"/>
      <c r="AS999" s="179"/>
    </row>
    <row r="1000" ht="14.25" customHeight="1">
      <c r="A1000" s="179"/>
      <c r="B1000" s="179"/>
      <c r="C1000" s="17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c r="AL1000" s="179"/>
      <c r="AM1000" s="179"/>
      <c r="AN1000" s="179"/>
      <c r="AO1000" s="179"/>
      <c r="AP1000" s="179"/>
      <c r="AQ1000" s="179"/>
      <c r="AR1000" s="179"/>
      <c r="AS1000" s="179"/>
    </row>
  </sheetData>
  <mergeCells count="700">
    <mergeCell ref="P33:U33"/>
    <mergeCell ref="V33:AA33"/>
    <mergeCell ref="C31:O31"/>
    <mergeCell ref="P31:U31"/>
    <mergeCell ref="V31:AA31"/>
    <mergeCell ref="C32:O32"/>
    <mergeCell ref="P32:U32"/>
    <mergeCell ref="V32:AA32"/>
    <mergeCell ref="C33:O33"/>
    <mergeCell ref="P36:U36"/>
    <mergeCell ref="V36:AA36"/>
    <mergeCell ref="C34:O34"/>
    <mergeCell ref="P34:U34"/>
    <mergeCell ref="V34:AA34"/>
    <mergeCell ref="C35:O35"/>
    <mergeCell ref="P35:U35"/>
    <mergeCell ref="V35:AA35"/>
    <mergeCell ref="C36:O36"/>
    <mergeCell ref="P39:U39"/>
    <mergeCell ref="V39:AA39"/>
    <mergeCell ref="C37:O37"/>
    <mergeCell ref="P37:U37"/>
    <mergeCell ref="V37:AA37"/>
    <mergeCell ref="C38:O38"/>
    <mergeCell ref="P38:U38"/>
    <mergeCell ref="V38:AA38"/>
    <mergeCell ref="C39:O39"/>
    <mergeCell ref="P24:U24"/>
    <mergeCell ref="V24:AA24"/>
    <mergeCell ref="B2:AB2"/>
    <mergeCell ref="B3:AB7"/>
    <mergeCell ref="B9:AB9"/>
    <mergeCell ref="C11:AA14"/>
    <mergeCell ref="C19:AA19"/>
    <mergeCell ref="C20:AA23"/>
    <mergeCell ref="C24:O24"/>
    <mergeCell ref="P27:U27"/>
    <mergeCell ref="V27:AA27"/>
    <mergeCell ref="C25:O25"/>
    <mergeCell ref="P25:U25"/>
    <mergeCell ref="V25:AA25"/>
    <mergeCell ref="C26:O26"/>
    <mergeCell ref="P26:U26"/>
    <mergeCell ref="V26:AA26"/>
    <mergeCell ref="C27:O27"/>
    <mergeCell ref="P30:U30"/>
    <mergeCell ref="V30:AA30"/>
    <mergeCell ref="C28:O28"/>
    <mergeCell ref="P28:U28"/>
    <mergeCell ref="V28:AA28"/>
    <mergeCell ref="C29:O29"/>
    <mergeCell ref="P29:U29"/>
    <mergeCell ref="V29:AA29"/>
    <mergeCell ref="C30:O30"/>
    <mergeCell ref="C40:O40"/>
    <mergeCell ref="P40:U40"/>
    <mergeCell ref="V40:AA40"/>
    <mergeCell ref="C41:O41"/>
    <mergeCell ref="P41:U41"/>
    <mergeCell ref="V41:AA41"/>
    <mergeCell ref="V42:AA42"/>
    <mergeCell ref="V71:AA71"/>
    <mergeCell ref="V72:AA72"/>
    <mergeCell ref="V73:AA73"/>
    <mergeCell ref="V74:AA74"/>
    <mergeCell ref="V75:AA75"/>
    <mergeCell ref="V76:AA76"/>
    <mergeCell ref="V77:AA77"/>
    <mergeCell ref="V78:AA78"/>
    <mergeCell ref="V79:AA79"/>
    <mergeCell ref="V80:AA80"/>
    <mergeCell ref="V81:AA81"/>
    <mergeCell ref="V82:AA82"/>
    <mergeCell ref="V83:AA83"/>
    <mergeCell ref="V84:AA84"/>
    <mergeCell ref="V85:AA85"/>
    <mergeCell ref="V86:AA86"/>
    <mergeCell ref="V87:AA87"/>
    <mergeCell ref="V88:AA88"/>
    <mergeCell ref="V89:AA89"/>
    <mergeCell ref="V90:AA90"/>
    <mergeCell ref="V91:AA91"/>
    <mergeCell ref="V92:AA92"/>
    <mergeCell ref="V93:AA93"/>
    <mergeCell ref="V94:AA94"/>
    <mergeCell ref="V95:AA95"/>
    <mergeCell ref="V96:AA96"/>
    <mergeCell ref="V97:AA97"/>
    <mergeCell ref="V98:AA98"/>
    <mergeCell ref="V99:AA99"/>
    <mergeCell ref="V100:AA100"/>
    <mergeCell ref="V101:AA101"/>
    <mergeCell ref="V102:AA102"/>
    <mergeCell ref="V103:AA103"/>
    <mergeCell ref="V104:AA104"/>
    <mergeCell ref="V105:AA105"/>
    <mergeCell ref="V106:AA106"/>
    <mergeCell ref="V107:AA107"/>
    <mergeCell ref="V108:AA108"/>
    <mergeCell ref="V109:AA109"/>
    <mergeCell ref="V110:AA110"/>
    <mergeCell ref="V111:AA111"/>
    <mergeCell ref="AL111:AQ111"/>
    <mergeCell ref="V119:AA119"/>
    <mergeCell ref="V120:AA120"/>
    <mergeCell ref="V121:AA121"/>
    <mergeCell ref="V122:AA122"/>
    <mergeCell ref="V123:AA123"/>
    <mergeCell ref="V124:AA124"/>
    <mergeCell ref="V112:AA112"/>
    <mergeCell ref="V113:AA113"/>
    <mergeCell ref="V114:AA114"/>
    <mergeCell ref="V115:AA115"/>
    <mergeCell ref="V116:AA116"/>
    <mergeCell ref="V117:AA117"/>
    <mergeCell ref="V118:AA118"/>
    <mergeCell ref="P42:U42"/>
    <mergeCell ref="P43:U43"/>
    <mergeCell ref="V43:AA43"/>
    <mergeCell ref="P44:U44"/>
    <mergeCell ref="V44:AA44"/>
    <mergeCell ref="P45:U45"/>
    <mergeCell ref="V45:AA45"/>
    <mergeCell ref="P46:U46"/>
    <mergeCell ref="V46:AA46"/>
    <mergeCell ref="P47:U47"/>
    <mergeCell ref="V47:AA47"/>
    <mergeCell ref="P48:U48"/>
    <mergeCell ref="V48:AA48"/>
    <mergeCell ref="V49:AA49"/>
    <mergeCell ref="P49:U49"/>
    <mergeCell ref="P50:U50"/>
    <mergeCell ref="P51:U51"/>
    <mergeCell ref="P52:U52"/>
    <mergeCell ref="P53:U53"/>
    <mergeCell ref="P54:U54"/>
    <mergeCell ref="P55:U55"/>
    <mergeCell ref="V50:AA50"/>
    <mergeCell ref="V51:AA51"/>
    <mergeCell ref="V52:AA52"/>
    <mergeCell ref="V53:AA53"/>
    <mergeCell ref="V54:AA54"/>
    <mergeCell ref="V55:AA55"/>
    <mergeCell ref="V56:AA56"/>
    <mergeCell ref="P56:U56"/>
    <mergeCell ref="P57:U57"/>
    <mergeCell ref="P58:U58"/>
    <mergeCell ref="P59:U59"/>
    <mergeCell ref="P60:U60"/>
    <mergeCell ref="P61:U61"/>
    <mergeCell ref="P62:U62"/>
    <mergeCell ref="V57:AA57"/>
    <mergeCell ref="V58:AA58"/>
    <mergeCell ref="V59:AA59"/>
    <mergeCell ref="V60:AA60"/>
    <mergeCell ref="V61:AA61"/>
    <mergeCell ref="V62:AA62"/>
    <mergeCell ref="V63:AA63"/>
    <mergeCell ref="V64:AA64"/>
    <mergeCell ref="V65:AA65"/>
    <mergeCell ref="V66:AA66"/>
    <mergeCell ref="V67:AA67"/>
    <mergeCell ref="V68:AA68"/>
    <mergeCell ref="V69:AA69"/>
    <mergeCell ref="V70:AA70"/>
    <mergeCell ref="P63:U63"/>
    <mergeCell ref="P64:U64"/>
    <mergeCell ref="P65:U65"/>
    <mergeCell ref="P66:U66"/>
    <mergeCell ref="P67:U67"/>
    <mergeCell ref="P68:U68"/>
    <mergeCell ref="P69:U69"/>
    <mergeCell ref="P70:U70"/>
    <mergeCell ref="P71:U71"/>
    <mergeCell ref="P72:U72"/>
    <mergeCell ref="P73:U73"/>
    <mergeCell ref="P74:U74"/>
    <mergeCell ref="P75:U75"/>
    <mergeCell ref="P76:U76"/>
    <mergeCell ref="P77:U77"/>
    <mergeCell ref="P78:U78"/>
    <mergeCell ref="P79:U79"/>
    <mergeCell ref="P80:U80"/>
    <mergeCell ref="P81:U81"/>
    <mergeCell ref="P82:U82"/>
    <mergeCell ref="P83:U83"/>
    <mergeCell ref="P84:U84"/>
    <mergeCell ref="P85:U85"/>
    <mergeCell ref="P86:U86"/>
    <mergeCell ref="P87:U87"/>
    <mergeCell ref="P88:U88"/>
    <mergeCell ref="P89:U89"/>
    <mergeCell ref="P90:U90"/>
    <mergeCell ref="P91:U91"/>
    <mergeCell ref="P92:U92"/>
    <mergeCell ref="P93:U93"/>
    <mergeCell ref="P94:U94"/>
    <mergeCell ref="P95:U95"/>
    <mergeCell ref="P96:U96"/>
    <mergeCell ref="P97:U97"/>
    <mergeCell ref="P98:U98"/>
    <mergeCell ref="P99:U99"/>
    <mergeCell ref="P100:U100"/>
    <mergeCell ref="P101:U101"/>
    <mergeCell ref="P102:U102"/>
    <mergeCell ref="P103:U103"/>
    <mergeCell ref="P104:U104"/>
    <mergeCell ref="P105:U105"/>
    <mergeCell ref="P106:U106"/>
    <mergeCell ref="P107:U107"/>
    <mergeCell ref="P108:U108"/>
    <mergeCell ref="P109:U109"/>
    <mergeCell ref="P110:U110"/>
    <mergeCell ref="P111:U111"/>
    <mergeCell ref="P112:U112"/>
    <mergeCell ref="P113:U113"/>
    <mergeCell ref="P114:U114"/>
    <mergeCell ref="P115:U115"/>
    <mergeCell ref="P116:U116"/>
    <mergeCell ref="P117:U117"/>
    <mergeCell ref="P118:U118"/>
    <mergeCell ref="P119:U119"/>
    <mergeCell ref="P120:U120"/>
    <mergeCell ref="P121:U121"/>
    <mergeCell ref="P122:U122"/>
    <mergeCell ref="P123:U123"/>
    <mergeCell ref="P124:U124"/>
    <mergeCell ref="C126:AA126"/>
    <mergeCell ref="O137:AA140"/>
    <mergeCell ref="O141:AA144"/>
    <mergeCell ref="O145:AA149"/>
    <mergeCell ref="C151:AA151"/>
    <mergeCell ref="C127:AA129"/>
    <mergeCell ref="C130:AA130"/>
    <mergeCell ref="C131:L132"/>
    <mergeCell ref="M131:N132"/>
    <mergeCell ref="O131:AA132"/>
    <mergeCell ref="M133:N136"/>
    <mergeCell ref="O133:AA136"/>
    <mergeCell ref="C133:L136"/>
    <mergeCell ref="C137:L140"/>
    <mergeCell ref="M137:N140"/>
    <mergeCell ref="C141:L144"/>
    <mergeCell ref="M141:N144"/>
    <mergeCell ref="C145:L149"/>
    <mergeCell ref="M145:N149"/>
    <mergeCell ref="M157:N159"/>
    <mergeCell ref="O157:AA159"/>
    <mergeCell ref="C152:L153"/>
    <mergeCell ref="M152:N153"/>
    <mergeCell ref="O152:AA153"/>
    <mergeCell ref="C154:L156"/>
    <mergeCell ref="M154:N156"/>
    <mergeCell ref="O154:AA156"/>
    <mergeCell ref="C157:L159"/>
    <mergeCell ref="C176:M176"/>
    <mergeCell ref="N176:T176"/>
    <mergeCell ref="U176:AA176"/>
    <mergeCell ref="C177:M177"/>
    <mergeCell ref="N177:T177"/>
    <mergeCell ref="U177:AA177"/>
    <mergeCell ref="C178:M178"/>
    <mergeCell ref="C179:M179"/>
    <mergeCell ref="N179:T179"/>
    <mergeCell ref="U179:AA179"/>
    <mergeCell ref="C180:M180"/>
    <mergeCell ref="N180:T180"/>
    <mergeCell ref="U180:AA180"/>
    <mergeCell ref="B183:AB183"/>
    <mergeCell ref="M192:T193"/>
    <mergeCell ref="U192:X195"/>
    <mergeCell ref="M194:N195"/>
    <mergeCell ref="O194:P195"/>
    <mergeCell ref="Q194:R195"/>
    <mergeCell ref="S194:T195"/>
    <mergeCell ref="C184:AA188"/>
    <mergeCell ref="A189:AS189"/>
    <mergeCell ref="B190:AB190"/>
    <mergeCell ref="B191:F191"/>
    <mergeCell ref="G191:AB191"/>
    <mergeCell ref="K192:L195"/>
    <mergeCell ref="Y192:AB195"/>
    <mergeCell ref="M166:N168"/>
    <mergeCell ref="O166:AA168"/>
    <mergeCell ref="C160:L162"/>
    <mergeCell ref="M160:N162"/>
    <mergeCell ref="O160:AA162"/>
    <mergeCell ref="C163:L165"/>
    <mergeCell ref="M163:N165"/>
    <mergeCell ref="O163:AA165"/>
    <mergeCell ref="C166:L168"/>
    <mergeCell ref="C170:AA170"/>
    <mergeCell ref="C171:M171"/>
    <mergeCell ref="N171:T171"/>
    <mergeCell ref="U171:AA171"/>
    <mergeCell ref="C172:M172"/>
    <mergeCell ref="N172:T172"/>
    <mergeCell ref="U172:AA172"/>
    <mergeCell ref="N175:T175"/>
    <mergeCell ref="U175:AA175"/>
    <mergeCell ref="C173:M173"/>
    <mergeCell ref="N173:T173"/>
    <mergeCell ref="U173:AA173"/>
    <mergeCell ref="C174:M174"/>
    <mergeCell ref="N174:T174"/>
    <mergeCell ref="U174:AA174"/>
    <mergeCell ref="C175:M175"/>
    <mergeCell ref="N178:T178"/>
    <mergeCell ref="U178:AA178"/>
    <mergeCell ref="U196:X196"/>
    <mergeCell ref="Y196:AB196"/>
    <mergeCell ref="U200:X200"/>
    <mergeCell ref="Y200:AB200"/>
    <mergeCell ref="K201:L201"/>
    <mergeCell ref="M201:N201"/>
    <mergeCell ref="O201:P201"/>
    <mergeCell ref="Q201:R201"/>
    <mergeCell ref="S201:T201"/>
    <mergeCell ref="U201:X201"/>
    <mergeCell ref="Y201:AB201"/>
    <mergeCell ref="C199:J199"/>
    <mergeCell ref="C200:J200"/>
    <mergeCell ref="K200:L200"/>
    <mergeCell ref="M200:N200"/>
    <mergeCell ref="O200:P200"/>
    <mergeCell ref="Q200:R200"/>
    <mergeCell ref="S200:T200"/>
    <mergeCell ref="C201:J201"/>
    <mergeCell ref="C202:J202"/>
    <mergeCell ref="K202:L202"/>
    <mergeCell ref="M202:N202"/>
    <mergeCell ref="O202:P202"/>
    <mergeCell ref="Q202:R202"/>
    <mergeCell ref="S202:T202"/>
    <mergeCell ref="B192:J195"/>
    <mergeCell ref="C196:J196"/>
    <mergeCell ref="K196:L196"/>
    <mergeCell ref="M196:N196"/>
    <mergeCell ref="O196:P196"/>
    <mergeCell ref="Q196:R196"/>
    <mergeCell ref="S196:T196"/>
    <mergeCell ref="K197:L197"/>
    <mergeCell ref="M197:N197"/>
    <mergeCell ref="O197:P197"/>
    <mergeCell ref="Q197:R197"/>
    <mergeCell ref="S197:T197"/>
    <mergeCell ref="U197:X197"/>
    <mergeCell ref="Y197:AB197"/>
    <mergeCell ref="U198:X198"/>
    <mergeCell ref="Y198:AB198"/>
    <mergeCell ref="C197:J197"/>
    <mergeCell ref="C198:J198"/>
    <mergeCell ref="K198:L198"/>
    <mergeCell ref="M198:N198"/>
    <mergeCell ref="O198:P198"/>
    <mergeCell ref="Q198:R198"/>
    <mergeCell ref="S198:T198"/>
    <mergeCell ref="K199:L199"/>
    <mergeCell ref="M199:N199"/>
    <mergeCell ref="O199:P199"/>
    <mergeCell ref="Q199:R199"/>
    <mergeCell ref="S199:T199"/>
    <mergeCell ref="U199:X199"/>
    <mergeCell ref="Y199:AB199"/>
    <mergeCell ref="U202:X202"/>
    <mergeCell ref="Y202:AB202"/>
    <mergeCell ref="U204:X204"/>
    <mergeCell ref="Y204:AB204"/>
    <mergeCell ref="K207:L207"/>
    <mergeCell ref="M207:N207"/>
    <mergeCell ref="O207:P207"/>
    <mergeCell ref="Q207:R207"/>
    <mergeCell ref="S207:T207"/>
    <mergeCell ref="U207:X207"/>
    <mergeCell ref="Y207:AB207"/>
    <mergeCell ref="C207:J207"/>
    <mergeCell ref="C208:J208"/>
    <mergeCell ref="K208:L208"/>
    <mergeCell ref="M208:N208"/>
    <mergeCell ref="O208:P208"/>
    <mergeCell ref="Q208:R208"/>
    <mergeCell ref="S208:T208"/>
    <mergeCell ref="K209:L209"/>
    <mergeCell ref="M209:N209"/>
    <mergeCell ref="O209:P209"/>
    <mergeCell ref="Q209:R209"/>
    <mergeCell ref="S209:T209"/>
    <mergeCell ref="U209:X209"/>
    <mergeCell ref="Y209:AB209"/>
    <mergeCell ref="C209:J209"/>
    <mergeCell ref="C210:J210"/>
    <mergeCell ref="K210:L210"/>
    <mergeCell ref="M210:N210"/>
    <mergeCell ref="O210:P210"/>
    <mergeCell ref="Q210:R210"/>
    <mergeCell ref="S210:T210"/>
    <mergeCell ref="S211:T211"/>
    <mergeCell ref="U211:X211"/>
    <mergeCell ref="U210:X210"/>
    <mergeCell ref="Y210:AB210"/>
    <mergeCell ref="K211:L211"/>
    <mergeCell ref="M211:N211"/>
    <mergeCell ref="O211:P211"/>
    <mergeCell ref="Q211:R211"/>
    <mergeCell ref="Y211:AB211"/>
    <mergeCell ref="K203:L203"/>
    <mergeCell ref="M203:N203"/>
    <mergeCell ref="O203:P203"/>
    <mergeCell ref="Q203:R203"/>
    <mergeCell ref="S203:T203"/>
    <mergeCell ref="U203:X203"/>
    <mergeCell ref="Y203:AB203"/>
    <mergeCell ref="C203:J203"/>
    <mergeCell ref="C204:J204"/>
    <mergeCell ref="K204:L204"/>
    <mergeCell ref="M204:N204"/>
    <mergeCell ref="O204:P204"/>
    <mergeCell ref="Q204:R204"/>
    <mergeCell ref="S204:T204"/>
    <mergeCell ref="K205:L205"/>
    <mergeCell ref="M205:N205"/>
    <mergeCell ref="O205:P205"/>
    <mergeCell ref="Q205:R205"/>
    <mergeCell ref="S205:T205"/>
    <mergeCell ref="U205:X205"/>
    <mergeCell ref="Y205:AB205"/>
    <mergeCell ref="U206:X206"/>
    <mergeCell ref="Y206:AB206"/>
    <mergeCell ref="C205:J205"/>
    <mergeCell ref="C206:J206"/>
    <mergeCell ref="K206:L206"/>
    <mergeCell ref="M206:N206"/>
    <mergeCell ref="O206:P206"/>
    <mergeCell ref="Q206:R206"/>
    <mergeCell ref="S206:T206"/>
    <mergeCell ref="U208:X208"/>
    <mergeCell ref="Y208:AB208"/>
    <mergeCell ref="U212:X212"/>
    <mergeCell ref="Y212:AB212"/>
    <mergeCell ref="U216:X216"/>
    <mergeCell ref="Y216:AB216"/>
    <mergeCell ref="K217:L217"/>
    <mergeCell ref="M217:N217"/>
    <mergeCell ref="O217:P217"/>
    <mergeCell ref="Q217:R217"/>
    <mergeCell ref="S217:T217"/>
    <mergeCell ref="U217:X217"/>
    <mergeCell ref="Y217:AB217"/>
    <mergeCell ref="K219:L219"/>
    <mergeCell ref="M219:N219"/>
    <mergeCell ref="O219:P219"/>
    <mergeCell ref="Q219:R219"/>
    <mergeCell ref="S219:T219"/>
    <mergeCell ref="U219:X219"/>
    <mergeCell ref="Y219:AB219"/>
    <mergeCell ref="C219:J219"/>
    <mergeCell ref="C220:J220"/>
    <mergeCell ref="K220:L220"/>
    <mergeCell ref="M220:N220"/>
    <mergeCell ref="O220:P220"/>
    <mergeCell ref="Q220:R220"/>
    <mergeCell ref="S220:T220"/>
    <mergeCell ref="S221:T221"/>
    <mergeCell ref="U221:X221"/>
    <mergeCell ref="U220:X220"/>
    <mergeCell ref="Y220:AB220"/>
    <mergeCell ref="K221:L221"/>
    <mergeCell ref="M221:N221"/>
    <mergeCell ref="O221:P221"/>
    <mergeCell ref="Q221:R221"/>
    <mergeCell ref="Y221:AB221"/>
    <mergeCell ref="B408:K410"/>
    <mergeCell ref="B411:K413"/>
    <mergeCell ref="B414:K416"/>
    <mergeCell ref="B417:K419"/>
    <mergeCell ref="L417:AB419"/>
    <mergeCell ref="B420:K422"/>
    <mergeCell ref="L420:AB422"/>
    <mergeCell ref="B423:K425"/>
    <mergeCell ref="L423:AB425"/>
    <mergeCell ref="B426:K428"/>
    <mergeCell ref="L426:AB428"/>
    <mergeCell ref="B429:K431"/>
    <mergeCell ref="L429:AB431"/>
    <mergeCell ref="L432:AB434"/>
    <mergeCell ref="B432:K434"/>
    <mergeCell ref="B435:K437"/>
    <mergeCell ref="L435:AB437"/>
    <mergeCell ref="B438:K440"/>
    <mergeCell ref="L438:AB440"/>
    <mergeCell ref="B441:K443"/>
    <mergeCell ref="L441:AB443"/>
    <mergeCell ref="B444:K446"/>
    <mergeCell ref="L444:AB446"/>
    <mergeCell ref="B447:K449"/>
    <mergeCell ref="L447:AB449"/>
    <mergeCell ref="B450:K452"/>
    <mergeCell ref="L450:AB452"/>
    <mergeCell ref="L453:AB455"/>
    <mergeCell ref="B453:K455"/>
    <mergeCell ref="B456:K458"/>
    <mergeCell ref="L456:AB458"/>
    <mergeCell ref="B459:K461"/>
    <mergeCell ref="L459:AB461"/>
    <mergeCell ref="B462:K464"/>
    <mergeCell ref="L462:AB464"/>
    <mergeCell ref="B465:K467"/>
    <mergeCell ref="L465:AB467"/>
    <mergeCell ref="B468:K470"/>
    <mergeCell ref="L468:AB470"/>
    <mergeCell ref="B471:K473"/>
    <mergeCell ref="L471:AB473"/>
    <mergeCell ref="L474:AB476"/>
    <mergeCell ref="B296:K301"/>
    <mergeCell ref="L296:AB301"/>
    <mergeCell ref="B302:K307"/>
    <mergeCell ref="L302:AB307"/>
    <mergeCell ref="B308:K313"/>
    <mergeCell ref="L308:AB313"/>
    <mergeCell ref="B314:K319"/>
    <mergeCell ref="L314:AB319"/>
    <mergeCell ref="B320:AB320"/>
    <mergeCell ref="B321:K323"/>
    <mergeCell ref="L321:AB323"/>
    <mergeCell ref="B324:K326"/>
    <mergeCell ref="L324:AB326"/>
    <mergeCell ref="L327:AB329"/>
    <mergeCell ref="L330:AB332"/>
    <mergeCell ref="B333:AB333"/>
    <mergeCell ref="L334:AB336"/>
    <mergeCell ref="L337:AB339"/>
    <mergeCell ref="L340:AB342"/>
    <mergeCell ref="B343:AB343"/>
    <mergeCell ref="L344:AB346"/>
    <mergeCell ref="B327:K329"/>
    <mergeCell ref="B330:K332"/>
    <mergeCell ref="B334:K336"/>
    <mergeCell ref="B337:K339"/>
    <mergeCell ref="B340:K342"/>
    <mergeCell ref="B344:K346"/>
    <mergeCell ref="B347:K349"/>
    <mergeCell ref="L347:AB349"/>
    <mergeCell ref="L350:AB352"/>
    <mergeCell ref="L353:AB355"/>
    <mergeCell ref="B356:AB356"/>
    <mergeCell ref="L357:AB359"/>
    <mergeCell ref="L360:AB362"/>
    <mergeCell ref="B363:AB363"/>
    <mergeCell ref="B350:K352"/>
    <mergeCell ref="B353:K355"/>
    <mergeCell ref="B357:K359"/>
    <mergeCell ref="B360:K362"/>
    <mergeCell ref="B364:K366"/>
    <mergeCell ref="B367:K369"/>
    <mergeCell ref="B370:K372"/>
    <mergeCell ref="B486:K488"/>
    <mergeCell ref="L486:AB488"/>
    <mergeCell ref="B474:K476"/>
    <mergeCell ref="B477:K479"/>
    <mergeCell ref="L477:AB479"/>
    <mergeCell ref="B480:K482"/>
    <mergeCell ref="L480:AB482"/>
    <mergeCell ref="B483:K485"/>
    <mergeCell ref="L483:AB485"/>
    <mergeCell ref="C215:J215"/>
    <mergeCell ref="C216:J216"/>
    <mergeCell ref="K216:L216"/>
    <mergeCell ref="M216:N216"/>
    <mergeCell ref="O216:P216"/>
    <mergeCell ref="Q216:R216"/>
    <mergeCell ref="S216:T216"/>
    <mergeCell ref="C217:J217"/>
    <mergeCell ref="C218:J218"/>
    <mergeCell ref="K218:L218"/>
    <mergeCell ref="M218:N218"/>
    <mergeCell ref="O218:P218"/>
    <mergeCell ref="Q218:R218"/>
    <mergeCell ref="S218:T218"/>
    <mergeCell ref="C211:J211"/>
    <mergeCell ref="C212:J212"/>
    <mergeCell ref="K212:L212"/>
    <mergeCell ref="M212:N212"/>
    <mergeCell ref="O212:P212"/>
    <mergeCell ref="Q212:R212"/>
    <mergeCell ref="S212:T212"/>
    <mergeCell ref="K213:L213"/>
    <mergeCell ref="M213:N213"/>
    <mergeCell ref="O213:P213"/>
    <mergeCell ref="Q213:R213"/>
    <mergeCell ref="S213:T213"/>
    <mergeCell ref="U213:X213"/>
    <mergeCell ref="Y213:AB213"/>
    <mergeCell ref="U214:X214"/>
    <mergeCell ref="Y214:AB214"/>
    <mergeCell ref="C213:J213"/>
    <mergeCell ref="C214:J214"/>
    <mergeCell ref="K214:L214"/>
    <mergeCell ref="M214:N214"/>
    <mergeCell ref="O214:P214"/>
    <mergeCell ref="Q214:R214"/>
    <mergeCell ref="S214:T214"/>
    <mergeCell ref="K215:L215"/>
    <mergeCell ref="M215:N215"/>
    <mergeCell ref="O215:P215"/>
    <mergeCell ref="Q215:R215"/>
    <mergeCell ref="S215:T215"/>
    <mergeCell ref="U215:X215"/>
    <mergeCell ref="Y215:AB215"/>
    <mergeCell ref="U218:X218"/>
    <mergeCell ref="Y218:AB218"/>
    <mergeCell ref="U222:X222"/>
    <mergeCell ref="Y222:AB222"/>
    <mergeCell ref="B226:L226"/>
    <mergeCell ref="C228:AA230"/>
    <mergeCell ref="C232:AA236"/>
    <mergeCell ref="C238:AA247"/>
    <mergeCell ref="B248:AB249"/>
    <mergeCell ref="B250:AB252"/>
    <mergeCell ref="B253:AB253"/>
    <mergeCell ref="B254:K259"/>
    <mergeCell ref="L254:AB259"/>
    <mergeCell ref="B260:K265"/>
    <mergeCell ref="L260:AB265"/>
    <mergeCell ref="B266:K271"/>
    <mergeCell ref="L266:AB271"/>
    <mergeCell ref="L272:AB277"/>
    <mergeCell ref="C221:J221"/>
    <mergeCell ref="C222:J222"/>
    <mergeCell ref="K222:L222"/>
    <mergeCell ref="M222:N222"/>
    <mergeCell ref="O222:P222"/>
    <mergeCell ref="Q222:R222"/>
    <mergeCell ref="S222:T222"/>
    <mergeCell ref="K223:L223"/>
    <mergeCell ref="M223:N223"/>
    <mergeCell ref="O223:P223"/>
    <mergeCell ref="Q223:R223"/>
    <mergeCell ref="S223:T223"/>
    <mergeCell ref="U223:X223"/>
    <mergeCell ref="Y223:AB223"/>
    <mergeCell ref="U224:X224"/>
    <mergeCell ref="Y224:AB224"/>
    <mergeCell ref="C223:J223"/>
    <mergeCell ref="C224:J224"/>
    <mergeCell ref="K224:L224"/>
    <mergeCell ref="M224:N224"/>
    <mergeCell ref="O224:P224"/>
    <mergeCell ref="Q224:R224"/>
    <mergeCell ref="S224:T224"/>
    <mergeCell ref="K225:L225"/>
    <mergeCell ref="M225:N225"/>
    <mergeCell ref="O225:P225"/>
    <mergeCell ref="Q225:R225"/>
    <mergeCell ref="S225:T225"/>
    <mergeCell ref="U225:X225"/>
    <mergeCell ref="Y225:AB225"/>
    <mergeCell ref="C225:J225"/>
    <mergeCell ref="M226:N226"/>
    <mergeCell ref="O226:P226"/>
    <mergeCell ref="Q226:R226"/>
    <mergeCell ref="S226:T226"/>
    <mergeCell ref="U226:X226"/>
    <mergeCell ref="Y226:AB226"/>
    <mergeCell ref="B272:K277"/>
    <mergeCell ref="B278:K283"/>
    <mergeCell ref="L278:AB283"/>
    <mergeCell ref="B284:K289"/>
    <mergeCell ref="L284:AB289"/>
    <mergeCell ref="B290:K295"/>
    <mergeCell ref="L290:AB295"/>
    <mergeCell ref="L364:AB366"/>
    <mergeCell ref="L367:AB369"/>
    <mergeCell ref="L370:AB372"/>
    <mergeCell ref="L373:AB375"/>
    <mergeCell ref="L376:AB378"/>
    <mergeCell ref="B373:K375"/>
    <mergeCell ref="B376:K378"/>
    <mergeCell ref="B379:AB379"/>
    <mergeCell ref="B380:K382"/>
    <mergeCell ref="L380:AB382"/>
    <mergeCell ref="B383:K385"/>
    <mergeCell ref="L383:AB385"/>
    <mergeCell ref="L398:AB400"/>
    <mergeCell ref="L401:AB403"/>
    <mergeCell ref="B386:K388"/>
    <mergeCell ref="L386:AB388"/>
    <mergeCell ref="B389:K391"/>
    <mergeCell ref="L389:AB391"/>
    <mergeCell ref="B392:K394"/>
    <mergeCell ref="L392:AB394"/>
    <mergeCell ref="L395:AB397"/>
    <mergeCell ref="L411:AB413"/>
    <mergeCell ref="L414:AB416"/>
    <mergeCell ref="B395:K397"/>
    <mergeCell ref="B398:K400"/>
    <mergeCell ref="B401:K403"/>
    <mergeCell ref="B404:K406"/>
    <mergeCell ref="L404:AB406"/>
    <mergeCell ref="B407:AB407"/>
    <mergeCell ref="L408:AB410"/>
  </mergeCells>
  <conditionalFormatting sqref="C25:C124">
    <cfRule type="expression" dxfId="1" priority="1">
      <formula>$C$25&gt;""</formula>
    </cfRule>
  </conditionalFormatting>
  <conditionalFormatting sqref="J42:O59 J60 J61:O64 J65 J66:O71 J72 J73:O124">
    <cfRule type="expression" dxfId="1" priority="2">
      <formula>$J$25&gt;""</formula>
    </cfRule>
  </conditionalFormatting>
  <conditionalFormatting sqref="M133:N149 M154:N168">
    <cfRule type="expression" dxfId="1" priority="3">
      <formula>M133&lt;&gt;""</formula>
    </cfRule>
  </conditionalFormatting>
  <conditionalFormatting sqref="O133:O149 O154:O168">
    <cfRule type="expression" dxfId="2" priority="4">
      <formula>M133="Yes"</formula>
    </cfRule>
  </conditionalFormatting>
  <conditionalFormatting sqref="O133:O149 O154:O168">
    <cfRule type="expression" dxfId="1" priority="5">
      <formula>AND(NOT(ISBLANK(O133)), NOT(ISBLANK(M133)))</formula>
    </cfRule>
  </conditionalFormatting>
  <conditionalFormatting sqref="P25:U124">
    <cfRule type="expression" dxfId="1" priority="6">
      <formula>$P$25&gt;""</formula>
    </cfRule>
  </conditionalFormatting>
  <conditionalFormatting sqref="U172:AA180">
    <cfRule type="expression" dxfId="2" priority="7">
      <formula>N172="No"</formula>
    </cfRule>
  </conditionalFormatting>
  <conditionalFormatting sqref="U172:AA180">
    <cfRule type="expression" dxfId="1" priority="8">
      <formula>U172&lt;&gt;""</formula>
    </cfRule>
  </conditionalFormatting>
  <conditionalFormatting sqref="V25:AA124">
    <cfRule type="expression" dxfId="1" priority="9">
      <formula>$V$25&gt;""</formula>
    </cfRule>
  </conditionalFormatting>
  <dataValidations>
    <dataValidation type="list" allowBlank="1" showErrorMessage="1" sqref="P25:P124 V25:V124 I125 O125 U125 M133 M137 M141 M145 M154 M157 M160 M163 M166 U172:U180">
      <formula1>'Variables (Hidden)'!$B$29:$B$30</formula1>
    </dataValidation>
  </dataValidations>
  <printOptions/>
  <pageMargins bottom="0.75" footer="0.0" header="0.0" left="0.7" right="0.7" top="0.75"/>
  <pageSetup scale="60"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sheetViews>
  <sheetFormatPr customHeight="1" defaultColWidth="14.43" defaultRowHeight="15.0"/>
  <cols>
    <col customWidth="1" min="1" max="28"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row>
    <row r="2" ht="14.25" customHeight="1">
      <c r="A2" s="1"/>
      <c r="B2" s="2" t="s">
        <v>0</v>
      </c>
      <c r="C2" s="3"/>
      <c r="D2" s="3"/>
      <c r="E2" s="3"/>
      <c r="F2" s="3"/>
      <c r="G2" s="3"/>
      <c r="H2" s="3"/>
      <c r="I2" s="3"/>
      <c r="J2" s="3"/>
      <c r="K2" s="3"/>
      <c r="L2" s="3"/>
      <c r="M2" s="3"/>
      <c r="N2" s="3"/>
      <c r="O2" s="3"/>
      <c r="P2" s="3"/>
      <c r="Q2" s="3"/>
      <c r="R2" s="3"/>
      <c r="S2" s="3"/>
      <c r="T2" s="3"/>
      <c r="U2" s="3"/>
      <c r="V2" s="3"/>
      <c r="W2" s="3"/>
      <c r="X2" s="3"/>
      <c r="Y2" s="4"/>
      <c r="Z2" s="5"/>
      <c r="AA2" s="5"/>
      <c r="AB2" s="6"/>
    </row>
    <row r="3" ht="14.25" customHeight="1">
      <c r="A3" s="1"/>
      <c r="B3" s="7"/>
      <c r="C3" s="8"/>
      <c r="D3" s="8"/>
      <c r="E3" s="8"/>
      <c r="F3" s="8"/>
      <c r="G3" s="8"/>
      <c r="H3" s="8"/>
      <c r="I3" s="8"/>
      <c r="J3" s="8"/>
      <c r="K3" s="8"/>
      <c r="L3" s="8"/>
      <c r="M3" s="8"/>
      <c r="N3" s="8"/>
      <c r="O3" s="8"/>
      <c r="P3" s="8"/>
      <c r="Q3" s="8"/>
      <c r="R3" s="8"/>
      <c r="S3" s="8"/>
      <c r="T3" s="8"/>
      <c r="U3" s="8"/>
      <c r="V3" s="8"/>
      <c r="W3" s="8"/>
      <c r="X3" s="8"/>
      <c r="Y3" s="9"/>
      <c r="Z3" s="10"/>
      <c r="AA3" s="10"/>
      <c r="AB3" s="11"/>
    </row>
    <row r="4" ht="14.25" customHeight="1">
      <c r="A4" s="1"/>
      <c r="B4" s="12"/>
      <c r="Y4" s="13"/>
      <c r="Z4" s="10"/>
      <c r="AA4" s="10"/>
      <c r="AB4" s="11"/>
    </row>
    <row r="5" ht="14.25" customHeight="1">
      <c r="A5" s="1"/>
      <c r="B5" s="12"/>
      <c r="Y5" s="13"/>
      <c r="Z5" s="10"/>
      <c r="AA5" s="10"/>
      <c r="AB5" s="11"/>
    </row>
    <row r="6" ht="14.25" customHeight="1">
      <c r="A6" s="1"/>
      <c r="B6" s="12"/>
      <c r="Y6" s="13"/>
      <c r="Z6" s="10"/>
      <c r="AA6" s="10"/>
      <c r="AB6" s="11"/>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6"/>
      <c r="Z7" s="17"/>
      <c r="AA7" s="17"/>
      <c r="AB7" s="18"/>
    </row>
    <row r="8" ht="14.25" customHeight="1">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row>
    <row r="9" ht="14.25" customHeight="1">
      <c r="A9" s="180"/>
      <c r="B9" s="417" t="s">
        <v>569</v>
      </c>
      <c r="C9" s="8"/>
      <c r="D9" s="8"/>
      <c r="E9" s="8"/>
      <c r="F9" s="8"/>
      <c r="G9" s="8"/>
      <c r="H9" s="8"/>
      <c r="I9" s="8"/>
      <c r="J9" s="8"/>
      <c r="K9" s="8"/>
      <c r="L9" s="8"/>
      <c r="M9" s="8"/>
      <c r="N9" s="8"/>
      <c r="O9" s="8"/>
      <c r="P9" s="8"/>
      <c r="Q9" s="8"/>
      <c r="R9" s="8"/>
      <c r="S9" s="8"/>
      <c r="T9" s="8"/>
      <c r="U9" s="8"/>
      <c r="V9" s="8"/>
      <c r="W9" s="8"/>
      <c r="X9" s="8"/>
      <c r="Y9" s="9"/>
      <c r="Z9" s="23"/>
      <c r="AA9" s="23"/>
      <c r="AB9" s="24"/>
    </row>
    <row r="10" ht="14.25" customHeight="1">
      <c r="A10" s="180"/>
      <c r="B10" s="14"/>
      <c r="C10" s="15"/>
      <c r="D10" s="15"/>
      <c r="E10" s="15"/>
      <c r="F10" s="15"/>
      <c r="G10" s="15"/>
      <c r="H10" s="15"/>
      <c r="I10" s="15"/>
      <c r="J10" s="15"/>
      <c r="K10" s="15"/>
      <c r="L10" s="15"/>
      <c r="M10" s="15"/>
      <c r="N10" s="15"/>
      <c r="O10" s="15"/>
      <c r="P10" s="15"/>
      <c r="Q10" s="15"/>
      <c r="R10" s="15"/>
      <c r="S10" s="15"/>
      <c r="T10" s="15"/>
      <c r="U10" s="15"/>
      <c r="V10" s="15"/>
      <c r="W10" s="15"/>
      <c r="X10" s="15"/>
      <c r="Y10" s="16"/>
      <c r="Z10" s="421"/>
      <c r="AA10" s="421"/>
      <c r="AB10" s="422"/>
    </row>
    <row r="11" ht="14.25" customHeight="1">
      <c r="A11" s="180"/>
      <c r="B11" s="1"/>
      <c r="C11" s="423"/>
      <c r="D11" s="423"/>
      <c r="E11" s="423"/>
      <c r="F11" s="423"/>
      <c r="G11" s="19"/>
      <c r="H11" s="19"/>
      <c r="I11" s="1"/>
      <c r="J11" s="1"/>
      <c r="K11" s="1"/>
      <c r="L11" s="1"/>
      <c r="M11" s="1"/>
      <c r="N11" s="1"/>
      <c r="O11" s="1"/>
      <c r="P11" s="1"/>
      <c r="Q11" s="1"/>
      <c r="R11" s="1"/>
      <c r="S11" s="1"/>
      <c r="T11" s="1"/>
      <c r="U11" s="1"/>
      <c r="V11" s="1"/>
      <c r="W11" s="1"/>
      <c r="X11" s="1"/>
      <c r="Y11" s="1"/>
      <c r="Z11" s="1"/>
      <c r="AA11" s="1"/>
      <c r="AB11" s="1"/>
    </row>
    <row r="12" ht="14.25" customHeight="1">
      <c r="A12" s="180"/>
      <c r="B12" s="20" t="s">
        <v>570</v>
      </c>
      <c r="C12" s="21"/>
      <c r="D12" s="21"/>
      <c r="E12" s="21"/>
      <c r="F12" s="21"/>
      <c r="G12" s="21"/>
      <c r="H12" s="21"/>
      <c r="I12" s="21"/>
      <c r="J12" s="21"/>
      <c r="K12" s="21"/>
      <c r="L12" s="21"/>
      <c r="M12" s="21"/>
      <c r="N12" s="21"/>
      <c r="O12" s="21"/>
      <c r="P12" s="21"/>
      <c r="Q12" s="21"/>
      <c r="R12" s="21"/>
      <c r="S12" s="21"/>
      <c r="T12" s="21"/>
      <c r="U12" s="21"/>
      <c r="V12" s="21"/>
      <c r="W12" s="21"/>
      <c r="X12" s="21"/>
      <c r="Y12" s="22"/>
      <c r="Z12" s="23"/>
      <c r="AA12" s="23"/>
      <c r="AB12" s="24"/>
    </row>
    <row r="13" ht="14.25" customHeight="1">
      <c r="A13" s="180"/>
      <c r="B13" s="32"/>
      <c r="C13" s="62" t="s">
        <v>571</v>
      </c>
      <c r="D13" s="8"/>
      <c r="E13" s="8"/>
      <c r="F13" s="8"/>
      <c r="G13" s="8"/>
      <c r="H13" s="8"/>
      <c r="I13" s="8"/>
      <c r="J13" s="8"/>
      <c r="K13" s="8"/>
      <c r="L13" s="8"/>
      <c r="M13" s="8"/>
      <c r="N13" s="8"/>
      <c r="O13" s="8"/>
      <c r="P13" s="8"/>
      <c r="Q13" s="8"/>
      <c r="R13" s="8"/>
      <c r="S13" s="8"/>
      <c r="T13" s="8"/>
      <c r="U13" s="8"/>
      <c r="V13" s="8"/>
      <c r="W13" s="8"/>
      <c r="X13" s="8"/>
      <c r="Y13" s="9"/>
      <c r="Z13" s="424"/>
      <c r="AA13" s="424"/>
      <c r="AB13" s="361"/>
    </row>
    <row r="14" ht="14.25" customHeight="1">
      <c r="A14" s="180"/>
      <c r="B14" s="37"/>
      <c r="C14" s="65"/>
      <c r="Y14" s="13"/>
      <c r="Z14" s="30"/>
      <c r="AA14" s="30"/>
      <c r="AB14" s="39"/>
    </row>
    <row r="15" ht="14.25" customHeight="1">
      <c r="A15" s="180"/>
      <c r="B15" s="37"/>
      <c r="C15" s="65"/>
      <c r="Y15" s="13"/>
      <c r="Z15" s="424"/>
      <c r="AA15" s="424"/>
      <c r="AB15" s="39"/>
    </row>
    <row r="16" ht="14.25" customHeight="1">
      <c r="A16" s="180"/>
      <c r="B16" s="37"/>
      <c r="C16" s="286"/>
      <c r="D16" s="35"/>
      <c r="E16" s="35"/>
      <c r="F16" s="35"/>
      <c r="G16" s="35"/>
      <c r="H16" s="35"/>
      <c r="I16" s="35"/>
      <c r="J16" s="35"/>
      <c r="K16" s="35"/>
      <c r="L16" s="35"/>
      <c r="M16" s="35"/>
      <c r="N16" s="35"/>
      <c r="O16" s="35"/>
      <c r="P16" s="35"/>
      <c r="Q16" s="35"/>
      <c r="R16" s="35"/>
      <c r="S16" s="35"/>
      <c r="T16" s="35"/>
      <c r="U16" s="35"/>
      <c r="V16" s="35"/>
      <c r="W16" s="35"/>
      <c r="X16" s="35"/>
      <c r="Y16" s="36"/>
      <c r="Z16" s="424"/>
      <c r="AA16" s="424"/>
      <c r="AB16" s="39"/>
    </row>
    <row r="17" ht="14.25" customHeight="1">
      <c r="A17" s="180"/>
      <c r="B17" s="40"/>
      <c r="C17" s="344" t="s">
        <v>572</v>
      </c>
      <c r="D17" s="8"/>
      <c r="E17" s="8"/>
      <c r="F17" s="128"/>
      <c r="G17" s="129" t="s">
        <v>573</v>
      </c>
      <c r="H17" s="8"/>
      <c r="I17" s="8"/>
      <c r="J17" s="8"/>
      <c r="K17" s="8"/>
      <c r="L17" s="8"/>
      <c r="M17" s="8"/>
      <c r="N17" s="8"/>
      <c r="O17" s="8"/>
      <c r="P17" s="8"/>
      <c r="Q17" s="8"/>
      <c r="R17" s="8"/>
      <c r="S17" s="8"/>
      <c r="T17" s="8"/>
      <c r="U17" s="8"/>
      <c r="V17" s="8"/>
      <c r="W17" s="8"/>
      <c r="X17" s="8"/>
      <c r="Y17" s="128"/>
      <c r="Z17" s="425"/>
      <c r="AA17" s="426"/>
      <c r="AB17" s="41"/>
    </row>
    <row r="18" ht="46.5" customHeight="1">
      <c r="A18" s="180"/>
      <c r="B18" s="40"/>
      <c r="C18" s="98"/>
      <c r="D18" s="99"/>
      <c r="E18" s="99"/>
      <c r="F18" s="100"/>
      <c r="G18" s="101"/>
      <c r="H18" s="99"/>
      <c r="I18" s="99"/>
      <c r="J18" s="99"/>
      <c r="K18" s="99"/>
      <c r="L18" s="99"/>
      <c r="M18" s="99"/>
      <c r="N18" s="99"/>
      <c r="O18" s="99"/>
      <c r="P18" s="99"/>
      <c r="Q18" s="99"/>
      <c r="R18" s="99"/>
      <c r="S18" s="99"/>
      <c r="T18" s="99"/>
      <c r="U18" s="99"/>
      <c r="V18" s="99"/>
      <c r="W18" s="99"/>
      <c r="X18" s="99"/>
      <c r="Y18" s="100"/>
      <c r="Z18" s="427"/>
      <c r="AA18" s="428"/>
      <c r="AB18" s="41"/>
    </row>
    <row r="19" ht="14.25" customHeight="1">
      <c r="A19" s="180"/>
      <c r="B19" s="40"/>
      <c r="C19" s="429" t="s">
        <v>574</v>
      </c>
      <c r="D19" s="92"/>
      <c r="E19" s="92"/>
      <c r="F19" s="93"/>
      <c r="G19" s="94" t="s">
        <v>575</v>
      </c>
      <c r="H19" s="92"/>
      <c r="I19" s="92"/>
      <c r="J19" s="92"/>
      <c r="K19" s="92"/>
      <c r="L19" s="92"/>
      <c r="M19" s="92"/>
      <c r="N19" s="92"/>
      <c r="O19" s="92"/>
      <c r="P19" s="92"/>
      <c r="Q19" s="92"/>
      <c r="R19" s="92"/>
      <c r="S19" s="92"/>
      <c r="T19" s="92"/>
      <c r="U19" s="92"/>
      <c r="V19" s="92"/>
      <c r="W19" s="92"/>
      <c r="X19" s="92"/>
      <c r="Y19" s="93"/>
      <c r="Z19" s="430"/>
      <c r="AA19" s="431"/>
      <c r="AB19" s="41"/>
    </row>
    <row r="20" ht="14.25" customHeight="1">
      <c r="A20" s="180"/>
      <c r="B20" s="40"/>
      <c r="C20" s="98"/>
      <c r="D20" s="99"/>
      <c r="E20" s="99"/>
      <c r="F20" s="100"/>
      <c r="G20" s="101"/>
      <c r="H20" s="99"/>
      <c r="I20" s="99"/>
      <c r="J20" s="99"/>
      <c r="K20" s="99"/>
      <c r="L20" s="99"/>
      <c r="M20" s="99"/>
      <c r="N20" s="99"/>
      <c r="O20" s="99"/>
      <c r="P20" s="99"/>
      <c r="Q20" s="99"/>
      <c r="R20" s="99"/>
      <c r="S20" s="99"/>
      <c r="T20" s="99"/>
      <c r="U20" s="99"/>
      <c r="V20" s="99"/>
      <c r="W20" s="99"/>
      <c r="X20" s="99"/>
      <c r="Y20" s="100"/>
      <c r="Z20" s="430"/>
      <c r="AA20" s="431"/>
      <c r="AB20" s="41"/>
    </row>
    <row r="21" ht="14.25" customHeight="1">
      <c r="A21" s="180"/>
      <c r="B21" s="40"/>
      <c r="C21" s="429" t="s">
        <v>576</v>
      </c>
      <c r="D21" s="92"/>
      <c r="E21" s="92"/>
      <c r="F21" s="93"/>
      <c r="G21" s="94" t="s">
        <v>577</v>
      </c>
      <c r="H21" s="92"/>
      <c r="I21" s="92"/>
      <c r="J21" s="92"/>
      <c r="K21" s="92"/>
      <c r="L21" s="92"/>
      <c r="M21" s="92"/>
      <c r="N21" s="92"/>
      <c r="O21" s="92"/>
      <c r="P21" s="92"/>
      <c r="Q21" s="92"/>
      <c r="R21" s="92"/>
      <c r="S21" s="92"/>
      <c r="T21" s="92"/>
      <c r="U21" s="92"/>
      <c r="V21" s="92"/>
      <c r="W21" s="92"/>
      <c r="X21" s="92"/>
      <c r="Y21" s="93"/>
      <c r="Z21" s="430"/>
      <c r="AA21" s="431"/>
      <c r="AB21" s="41"/>
    </row>
    <row r="22" ht="14.25" customHeight="1">
      <c r="A22" s="180"/>
      <c r="B22" s="40"/>
      <c r="C22" s="14"/>
      <c r="D22" s="15"/>
      <c r="E22" s="15"/>
      <c r="F22" s="104"/>
      <c r="G22" s="105"/>
      <c r="H22" s="15"/>
      <c r="I22" s="15"/>
      <c r="J22" s="15"/>
      <c r="K22" s="15"/>
      <c r="L22" s="15"/>
      <c r="M22" s="15"/>
      <c r="N22" s="15"/>
      <c r="O22" s="15"/>
      <c r="P22" s="15"/>
      <c r="Q22" s="15"/>
      <c r="R22" s="15"/>
      <c r="S22" s="15"/>
      <c r="T22" s="15"/>
      <c r="U22" s="15"/>
      <c r="V22" s="15"/>
      <c r="W22" s="15"/>
      <c r="X22" s="15"/>
      <c r="Y22" s="104"/>
      <c r="Z22" s="432"/>
      <c r="AA22" s="433"/>
      <c r="AB22" s="41"/>
    </row>
    <row r="23" ht="14.25" customHeight="1">
      <c r="A23" s="180"/>
      <c r="B23" s="42"/>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4"/>
    </row>
    <row r="24" ht="14.25" customHeight="1">
      <c r="A24" s="180"/>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c r="Z24" s="434"/>
      <c r="AA24" s="434"/>
      <c r="AB24" s="434"/>
    </row>
    <row r="25" ht="14.25" customHeight="1">
      <c r="A25" s="180"/>
      <c r="B25" s="435" t="s">
        <v>578</v>
      </c>
      <c r="C25" s="228"/>
      <c r="D25" s="228"/>
      <c r="E25" s="228"/>
      <c r="F25" s="228"/>
      <c r="G25" s="228"/>
      <c r="H25" s="228"/>
      <c r="I25" s="228"/>
      <c r="J25" s="228"/>
      <c r="K25" s="228"/>
      <c r="L25" s="228"/>
      <c r="M25" s="228"/>
      <c r="N25" s="228"/>
      <c r="O25" s="228"/>
      <c r="P25" s="228"/>
      <c r="Q25" s="228"/>
      <c r="R25" s="228"/>
      <c r="S25" s="228"/>
      <c r="T25" s="228"/>
      <c r="U25" s="228"/>
      <c r="V25" s="228"/>
      <c r="W25" s="228"/>
      <c r="X25" s="228"/>
      <c r="Y25" s="436"/>
      <c r="Z25" s="437"/>
      <c r="AA25" s="437"/>
      <c r="AB25" s="438"/>
    </row>
    <row r="26" ht="14.25" customHeight="1">
      <c r="A26" s="180"/>
      <c r="B26" s="439"/>
      <c r="C26" s="440" t="s">
        <v>579</v>
      </c>
      <c r="D26" s="8"/>
      <c r="E26" s="8"/>
      <c r="F26" s="8"/>
      <c r="G26" s="8"/>
      <c r="H26" s="8"/>
      <c r="I26" s="8"/>
      <c r="J26" s="8"/>
      <c r="K26" s="8"/>
      <c r="L26" s="8"/>
      <c r="M26" s="8"/>
      <c r="N26" s="8"/>
      <c r="O26" s="8"/>
      <c r="P26" s="8"/>
      <c r="Q26" s="8"/>
      <c r="R26" s="8"/>
      <c r="S26" s="8"/>
      <c r="T26" s="8"/>
      <c r="U26" s="8"/>
      <c r="V26" s="8"/>
      <c r="W26" s="8"/>
      <c r="X26" s="8"/>
      <c r="Y26" s="9"/>
      <c r="Z26" s="441"/>
      <c r="AA26" s="441"/>
      <c r="AB26" s="442"/>
    </row>
    <row r="27" ht="14.25" customHeight="1">
      <c r="A27" s="180"/>
      <c r="B27" s="364"/>
      <c r="C27" s="65"/>
      <c r="Y27" s="13"/>
      <c r="Z27" s="169"/>
      <c r="AA27" s="169"/>
      <c r="AB27" s="443"/>
    </row>
    <row r="28" ht="14.25" customHeight="1">
      <c r="A28" s="180"/>
      <c r="B28" s="364"/>
      <c r="C28" s="65"/>
      <c r="Y28" s="13"/>
      <c r="Z28" s="169"/>
      <c r="AA28" s="169"/>
      <c r="AB28" s="444"/>
    </row>
    <row r="29" ht="14.25" customHeight="1">
      <c r="A29" s="180"/>
      <c r="B29" s="366"/>
      <c r="C29" s="68"/>
      <c r="D29" s="15"/>
      <c r="E29" s="15"/>
      <c r="F29" s="15"/>
      <c r="G29" s="15"/>
      <c r="H29" s="15"/>
      <c r="I29" s="15"/>
      <c r="J29" s="15"/>
      <c r="K29" s="15"/>
      <c r="L29" s="15"/>
      <c r="M29" s="15"/>
      <c r="N29" s="15"/>
      <c r="O29" s="15"/>
      <c r="P29" s="15"/>
      <c r="Q29" s="15"/>
      <c r="R29" s="15"/>
      <c r="S29" s="15"/>
      <c r="T29" s="15"/>
      <c r="U29" s="15"/>
      <c r="V29" s="15"/>
      <c r="W29" s="15"/>
      <c r="X29" s="15"/>
      <c r="Y29" s="16"/>
      <c r="Z29" s="134"/>
      <c r="AA29" s="134"/>
      <c r="AB29" s="422"/>
    </row>
    <row r="30" ht="14.25" customHeight="1">
      <c r="A30" s="180"/>
      <c r="B30" s="181" t="s">
        <v>580</v>
      </c>
      <c r="C30" s="3"/>
      <c r="D30" s="3"/>
      <c r="E30" s="3"/>
      <c r="F30" s="3"/>
      <c r="G30" s="3"/>
      <c r="H30" s="3"/>
      <c r="I30" s="3"/>
      <c r="J30" s="3"/>
      <c r="K30" s="3"/>
      <c r="L30" s="3"/>
      <c r="M30" s="3"/>
      <c r="N30" s="3"/>
      <c r="O30" s="3"/>
      <c r="P30" s="3"/>
      <c r="Q30" s="3"/>
      <c r="R30" s="3"/>
      <c r="S30" s="3"/>
      <c r="T30" s="3"/>
      <c r="U30" s="3"/>
      <c r="V30" s="3"/>
      <c r="W30" s="3"/>
      <c r="X30" s="3"/>
      <c r="Y30" s="46"/>
      <c r="Z30" s="445"/>
      <c r="AA30" s="445"/>
      <c r="AB30" s="446"/>
    </row>
    <row r="31" ht="14.25" customHeight="1">
      <c r="A31" s="180"/>
      <c r="B31" s="40"/>
      <c r="C31" s="1"/>
      <c r="D31" s="1"/>
      <c r="E31" s="1"/>
      <c r="F31" s="1"/>
      <c r="G31" s="1"/>
      <c r="H31" s="1"/>
      <c r="I31" s="1"/>
      <c r="J31" s="1"/>
      <c r="K31" s="1"/>
      <c r="L31" s="1"/>
      <c r="M31" s="1"/>
      <c r="N31" s="1"/>
      <c r="O31" s="1"/>
      <c r="P31" s="1"/>
      <c r="Q31" s="1"/>
      <c r="R31" s="1"/>
      <c r="S31" s="1"/>
      <c r="T31" s="1"/>
      <c r="U31" s="1"/>
      <c r="V31" s="1"/>
      <c r="W31" s="1"/>
      <c r="X31" s="1"/>
      <c r="Y31" s="1"/>
      <c r="Z31" s="1"/>
      <c r="AA31" s="1"/>
      <c r="AB31" s="41"/>
    </row>
    <row r="32" ht="14.25" customHeight="1">
      <c r="A32" s="180"/>
      <c r="B32" s="40"/>
      <c r="C32" s="25" t="s">
        <v>581</v>
      </c>
      <c r="D32" s="8"/>
      <c r="E32" s="8"/>
      <c r="F32" s="128"/>
      <c r="G32" s="129" t="s">
        <v>582</v>
      </c>
      <c r="H32" s="8"/>
      <c r="I32" s="8"/>
      <c r="J32" s="8"/>
      <c r="K32" s="8"/>
      <c r="L32" s="8"/>
      <c r="M32" s="8"/>
      <c r="N32" s="8"/>
      <c r="O32" s="8"/>
      <c r="P32" s="8"/>
      <c r="Q32" s="8"/>
      <c r="R32" s="8"/>
      <c r="S32" s="8"/>
      <c r="T32" s="8"/>
      <c r="U32" s="8"/>
      <c r="V32" s="8"/>
      <c r="W32" s="8"/>
      <c r="X32" s="8"/>
      <c r="Y32" s="128"/>
      <c r="Z32" s="425"/>
      <c r="AA32" s="426"/>
      <c r="AB32" s="41"/>
    </row>
    <row r="33" ht="90.0" customHeight="1">
      <c r="A33" s="180"/>
      <c r="B33" s="40"/>
      <c r="C33" s="98"/>
      <c r="D33" s="99"/>
      <c r="E33" s="99"/>
      <c r="F33" s="100"/>
      <c r="G33" s="101"/>
      <c r="H33" s="99"/>
      <c r="I33" s="99"/>
      <c r="J33" s="99"/>
      <c r="K33" s="99"/>
      <c r="L33" s="99"/>
      <c r="M33" s="99"/>
      <c r="N33" s="99"/>
      <c r="O33" s="99"/>
      <c r="P33" s="99"/>
      <c r="Q33" s="99"/>
      <c r="R33" s="99"/>
      <c r="S33" s="99"/>
      <c r="T33" s="99"/>
      <c r="U33" s="99"/>
      <c r="V33" s="99"/>
      <c r="W33" s="99"/>
      <c r="X33" s="99"/>
      <c r="Y33" s="100"/>
      <c r="Z33" s="427"/>
      <c r="AA33" s="428"/>
      <c r="AB33" s="41"/>
    </row>
    <row r="34" ht="14.25" customHeight="1">
      <c r="A34" s="180"/>
      <c r="B34" s="40"/>
      <c r="C34" s="91" t="s">
        <v>583</v>
      </c>
      <c r="D34" s="92"/>
      <c r="E34" s="92"/>
      <c r="F34" s="93"/>
      <c r="G34" s="94" t="s">
        <v>584</v>
      </c>
      <c r="H34" s="92"/>
      <c r="I34" s="92"/>
      <c r="J34" s="92"/>
      <c r="K34" s="92"/>
      <c r="L34" s="92"/>
      <c r="M34" s="92"/>
      <c r="N34" s="92"/>
      <c r="O34" s="92"/>
      <c r="P34" s="92"/>
      <c r="Q34" s="92"/>
      <c r="R34" s="92"/>
      <c r="S34" s="92"/>
      <c r="T34" s="92"/>
      <c r="U34" s="92"/>
      <c r="V34" s="92"/>
      <c r="W34" s="92"/>
      <c r="X34" s="92"/>
      <c r="Y34" s="93"/>
      <c r="Z34" s="427"/>
      <c r="AA34" s="428"/>
      <c r="AB34" s="41"/>
    </row>
    <row r="35" ht="14.25" customHeight="1">
      <c r="A35" s="180"/>
      <c r="B35" s="40"/>
      <c r="C35" s="34"/>
      <c r="D35" s="35"/>
      <c r="E35" s="35"/>
      <c r="F35" s="396"/>
      <c r="G35" s="130"/>
      <c r="H35" s="35"/>
      <c r="I35" s="35"/>
      <c r="J35" s="35"/>
      <c r="K35" s="35"/>
      <c r="L35" s="35"/>
      <c r="M35" s="35"/>
      <c r="N35" s="35"/>
      <c r="O35" s="35"/>
      <c r="P35" s="35"/>
      <c r="Q35" s="35"/>
      <c r="R35" s="35"/>
      <c r="S35" s="35"/>
      <c r="T35" s="35"/>
      <c r="U35" s="35"/>
      <c r="V35" s="35"/>
      <c r="W35" s="35"/>
      <c r="X35" s="35"/>
      <c r="Y35" s="396"/>
      <c r="Z35" s="447"/>
      <c r="AA35" s="448"/>
      <c r="AB35" s="41"/>
    </row>
    <row r="36" ht="14.25" customHeight="1">
      <c r="A36" s="180"/>
      <c r="B36" s="40"/>
      <c r="C36" s="91" t="s">
        <v>585</v>
      </c>
      <c r="D36" s="92"/>
      <c r="E36" s="92"/>
      <c r="F36" s="93"/>
      <c r="G36" s="393" t="s">
        <v>586</v>
      </c>
      <c r="H36" s="92"/>
      <c r="I36" s="92"/>
      <c r="J36" s="92"/>
      <c r="K36" s="92"/>
      <c r="L36" s="92"/>
      <c r="M36" s="92"/>
      <c r="N36" s="92"/>
      <c r="O36" s="92"/>
      <c r="P36" s="92"/>
      <c r="Q36" s="92"/>
      <c r="R36" s="92"/>
      <c r="S36" s="92"/>
      <c r="T36" s="92"/>
      <c r="U36" s="92"/>
      <c r="V36" s="92"/>
      <c r="W36" s="92"/>
      <c r="X36" s="92"/>
      <c r="Y36" s="93"/>
      <c r="Z36" s="430"/>
      <c r="AA36" s="431"/>
      <c r="AB36" s="41"/>
    </row>
    <row r="37" ht="14.25" customHeight="1">
      <c r="A37" s="180"/>
      <c r="B37" s="40"/>
      <c r="C37" s="98"/>
      <c r="D37" s="99"/>
      <c r="E37" s="99"/>
      <c r="F37" s="100"/>
      <c r="G37" s="101"/>
      <c r="H37" s="99"/>
      <c r="I37" s="99"/>
      <c r="J37" s="99"/>
      <c r="K37" s="99"/>
      <c r="L37" s="99"/>
      <c r="M37" s="99"/>
      <c r="N37" s="99"/>
      <c r="O37" s="99"/>
      <c r="P37" s="99"/>
      <c r="Q37" s="99"/>
      <c r="R37" s="99"/>
      <c r="S37" s="99"/>
      <c r="T37" s="99"/>
      <c r="U37" s="99"/>
      <c r="V37" s="99"/>
      <c r="W37" s="99"/>
      <c r="X37" s="99"/>
      <c r="Y37" s="100"/>
      <c r="Z37" s="430"/>
      <c r="AA37" s="431"/>
      <c r="AB37" s="41"/>
    </row>
    <row r="38" ht="14.25" customHeight="1">
      <c r="A38" s="180"/>
      <c r="B38" s="40"/>
      <c r="C38" s="155" t="s">
        <v>587</v>
      </c>
      <c r="D38" s="108"/>
      <c r="E38" s="108"/>
      <c r="F38" s="231"/>
      <c r="G38" s="393" t="s">
        <v>361</v>
      </c>
      <c r="H38" s="92"/>
      <c r="I38" s="92"/>
      <c r="J38" s="92"/>
      <c r="K38" s="92"/>
      <c r="L38" s="92"/>
      <c r="M38" s="92"/>
      <c r="N38" s="92"/>
      <c r="O38" s="92"/>
      <c r="P38" s="92"/>
      <c r="Q38" s="92"/>
      <c r="R38" s="92"/>
      <c r="S38" s="92"/>
      <c r="T38" s="92"/>
      <c r="U38" s="92"/>
      <c r="V38" s="92"/>
      <c r="W38" s="92"/>
      <c r="X38" s="92"/>
      <c r="Y38" s="166"/>
      <c r="Z38" s="449"/>
      <c r="AA38" s="450"/>
      <c r="AB38" s="41"/>
    </row>
    <row r="39" ht="14.25" customHeight="1">
      <c r="A39" s="180"/>
      <c r="B39" s="40"/>
      <c r="C39" s="34"/>
      <c r="D39" s="35"/>
      <c r="E39" s="35"/>
      <c r="F39" s="396"/>
      <c r="G39" s="101"/>
      <c r="H39" s="99"/>
      <c r="I39" s="99"/>
      <c r="J39" s="99"/>
      <c r="K39" s="99"/>
      <c r="L39" s="99"/>
      <c r="M39" s="99"/>
      <c r="N39" s="99"/>
      <c r="O39" s="99"/>
      <c r="P39" s="99"/>
      <c r="Q39" s="99"/>
      <c r="R39" s="99"/>
      <c r="S39" s="99"/>
      <c r="T39" s="99"/>
      <c r="U39" s="99"/>
      <c r="V39" s="99"/>
      <c r="W39" s="99"/>
      <c r="X39" s="99"/>
      <c r="Y39" s="168"/>
      <c r="Z39" s="451"/>
      <c r="AA39" s="452"/>
      <c r="AB39" s="41"/>
    </row>
    <row r="40" ht="14.25" customHeight="1">
      <c r="A40" s="180"/>
      <c r="B40" s="40"/>
      <c r="C40" s="91" t="s">
        <v>588</v>
      </c>
      <c r="D40" s="92"/>
      <c r="E40" s="92"/>
      <c r="F40" s="93"/>
      <c r="G40" s="453"/>
      <c r="H40" s="92"/>
      <c r="I40" s="92"/>
      <c r="J40" s="92"/>
      <c r="K40" s="92"/>
      <c r="L40" s="92"/>
      <c r="M40" s="92"/>
      <c r="N40" s="92"/>
      <c r="O40" s="92"/>
      <c r="P40" s="92"/>
      <c r="Q40" s="92"/>
      <c r="R40" s="92"/>
      <c r="S40" s="92"/>
      <c r="T40" s="92"/>
      <c r="U40" s="92"/>
      <c r="V40" s="92"/>
      <c r="W40" s="92"/>
      <c r="X40" s="92"/>
      <c r="Y40" s="93"/>
      <c r="Z40" s="454"/>
      <c r="AA40" s="455"/>
      <c r="AB40" s="41"/>
    </row>
    <row r="41" ht="14.25" customHeight="1">
      <c r="A41" s="180"/>
      <c r="B41" s="40"/>
      <c r="C41" s="14"/>
      <c r="D41" s="15"/>
      <c r="E41" s="15"/>
      <c r="F41" s="104"/>
      <c r="G41" s="105"/>
      <c r="H41" s="15"/>
      <c r="I41" s="15"/>
      <c r="J41" s="15"/>
      <c r="K41" s="15"/>
      <c r="L41" s="15"/>
      <c r="M41" s="15"/>
      <c r="N41" s="15"/>
      <c r="O41" s="15"/>
      <c r="P41" s="15"/>
      <c r="Q41" s="15"/>
      <c r="R41" s="15"/>
      <c r="S41" s="15"/>
      <c r="T41" s="15"/>
      <c r="U41" s="15"/>
      <c r="V41" s="15"/>
      <c r="W41" s="15"/>
      <c r="X41" s="15"/>
      <c r="Y41" s="104"/>
      <c r="Z41" s="456"/>
      <c r="AA41" s="457"/>
      <c r="AB41" s="41"/>
    </row>
    <row r="42" ht="14.25" customHeight="1">
      <c r="A42" s="180"/>
      <c r="B42" s="42"/>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4"/>
    </row>
    <row r="43" ht="14.25" customHeight="1">
      <c r="A43" s="180"/>
      <c r="B43" s="181" t="s">
        <v>589</v>
      </c>
      <c r="C43" s="3"/>
      <c r="D43" s="3"/>
      <c r="E43" s="3"/>
      <c r="F43" s="3"/>
      <c r="G43" s="3"/>
      <c r="H43" s="3"/>
      <c r="I43" s="3"/>
      <c r="J43" s="3"/>
      <c r="K43" s="3"/>
      <c r="L43" s="3"/>
      <c r="M43" s="3"/>
      <c r="N43" s="3"/>
      <c r="O43" s="3"/>
      <c r="P43" s="3"/>
      <c r="Q43" s="3"/>
      <c r="R43" s="3"/>
      <c r="S43" s="3"/>
      <c r="T43" s="3"/>
      <c r="U43" s="3"/>
      <c r="V43" s="3"/>
      <c r="W43" s="3"/>
      <c r="X43" s="3"/>
      <c r="Y43" s="46"/>
      <c r="Z43" s="445"/>
      <c r="AA43" s="445"/>
      <c r="AB43" s="446"/>
    </row>
    <row r="44" ht="14.25" customHeight="1">
      <c r="A44" s="180"/>
      <c r="B44" s="40"/>
      <c r="C44" s="1"/>
      <c r="D44" s="1"/>
      <c r="E44" s="1"/>
      <c r="F44" s="1"/>
      <c r="G44" s="1"/>
      <c r="H44" s="1"/>
      <c r="I44" s="1"/>
      <c r="J44" s="1"/>
      <c r="K44" s="1"/>
      <c r="L44" s="1"/>
      <c r="M44" s="1"/>
      <c r="N44" s="1"/>
      <c r="O44" s="1"/>
      <c r="P44" s="1"/>
      <c r="Q44" s="1"/>
      <c r="R44" s="1"/>
      <c r="S44" s="1"/>
      <c r="T44" s="1"/>
      <c r="U44" s="1"/>
      <c r="V44" s="1"/>
      <c r="W44" s="1"/>
      <c r="X44" s="1"/>
      <c r="Y44" s="1"/>
      <c r="Z44" s="1"/>
      <c r="AA44" s="1"/>
      <c r="AB44" s="41"/>
    </row>
    <row r="45" ht="14.25" customHeight="1">
      <c r="A45" s="180"/>
      <c r="B45" s="40"/>
      <c r="C45" s="31" t="s">
        <v>590</v>
      </c>
      <c r="D45" s="8"/>
      <c r="E45" s="8"/>
      <c r="F45" s="128"/>
      <c r="G45" s="129" t="s">
        <v>591</v>
      </c>
      <c r="H45" s="8"/>
      <c r="I45" s="8"/>
      <c r="J45" s="8"/>
      <c r="K45" s="8"/>
      <c r="L45" s="8"/>
      <c r="M45" s="8"/>
      <c r="N45" s="8"/>
      <c r="O45" s="8"/>
      <c r="P45" s="8"/>
      <c r="Q45" s="8"/>
      <c r="R45" s="8"/>
      <c r="S45" s="8"/>
      <c r="T45" s="8"/>
      <c r="U45" s="8"/>
      <c r="V45" s="8"/>
      <c r="W45" s="8"/>
      <c r="X45" s="8"/>
      <c r="Y45" s="128"/>
      <c r="Z45" s="425"/>
      <c r="AA45" s="426"/>
      <c r="AB45" s="41"/>
    </row>
    <row r="46" ht="57.0" customHeight="1">
      <c r="A46" s="180"/>
      <c r="B46" s="40"/>
      <c r="C46" s="98"/>
      <c r="D46" s="99"/>
      <c r="E46" s="99"/>
      <c r="F46" s="100"/>
      <c r="G46" s="101"/>
      <c r="H46" s="99"/>
      <c r="I46" s="99"/>
      <c r="J46" s="99"/>
      <c r="K46" s="99"/>
      <c r="L46" s="99"/>
      <c r="M46" s="99"/>
      <c r="N46" s="99"/>
      <c r="O46" s="99"/>
      <c r="P46" s="99"/>
      <c r="Q46" s="99"/>
      <c r="R46" s="99"/>
      <c r="S46" s="99"/>
      <c r="T46" s="99"/>
      <c r="U46" s="99"/>
      <c r="V46" s="99"/>
      <c r="W46" s="99"/>
      <c r="X46" s="99"/>
      <c r="Y46" s="100"/>
      <c r="Z46" s="427"/>
      <c r="AA46" s="428"/>
      <c r="AB46" s="41"/>
    </row>
    <row r="47" ht="14.25" customHeight="1">
      <c r="A47" s="180"/>
      <c r="B47" s="40"/>
      <c r="C47" s="392" t="s">
        <v>592</v>
      </c>
      <c r="D47" s="92"/>
      <c r="E47" s="92"/>
      <c r="F47" s="93"/>
      <c r="G47" s="94" t="s">
        <v>593</v>
      </c>
      <c r="H47" s="92"/>
      <c r="I47" s="92"/>
      <c r="J47" s="92"/>
      <c r="K47" s="92"/>
      <c r="L47" s="92"/>
      <c r="M47" s="92"/>
      <c r="N47" s="92"/>
      <c r="O47" s="92"/>
      <c r="P47" s="92"/>
      <c r="Q47" s="92"/>
      <c r="R47" s="92"/>
      <c r="S47" s="92"/>
      <c r="T47" s="92"/>
      <c r="U47" s="92"/>
      <c r="V47" s="92"/>
      <c r="W47" s="92"/>
      <c r="X47" s="92"/>
      <c r="Y47" s="93"/>
      <c r="Z47" s="427"/>
      <c r="AA47" s="428"/>
      <c r="AB47" s="41"/>
    </row>
    <row r="48" ht="42.75" customHeight="1">
      <c r="A48" s="180"/>
      <c r="B48" s="40"/>
      <c r="C48" s="98"/>
      <c r="D48" s="99"/>
      <c r="E48" s="99"/>
      <c r="F48" s="100"/>
      <c r="G48" s="101"/>
      <c r="H48" s="99"/>
      <c r="I48" s="99"/>
      <c r="J48" s="99"/>
      <c r="K48" s="99"/>
      <c r="L48" s="99"/>
      <c r="M48" s="99"/>
      <c r="N48" s="99"/>
      <c r="O48" s="99"/>
      <c r="P48" s="99"/>
      <c r="Q48" s="99"/>
      <c r="R48" s="99"/>
      <c r="S48" s="99"/>
      <c r="T48" s="99"/>
      <c r="U48" s="99"/>
      <c r="V48" s="99"/>
      <c r="W48" s="99"/>
      <c r="X48" s="99"/>
      <c r="Y48" s="100"/>
      <c r="Z48" s="427"/>
      <c r="AA48" s="428"/>
      <c r="AB48" s="41"/>
    </row>
    <row r="49" ht="14.25" customHeight="1">
      <c r="A49" s="180"/>
      <c r="B49" s="40"/>
      <c r="C49" s="392" t="s">
        <v>585</v>
      </c>
      <c r="D49" s="92"/>
      <c r="E49" s="92"/>
      <c r="F49" s="93"/>
      <c r="G49" s="393" t="s">
        <v>594</v>
      </c>
      <c r="H49" s="92"/>
      <c r="I49" s="92"/>
      <c r="J49" s="92"/>
      <c r="K49" s="92"/>
      <c r="L49" s="92"/>
      <c r="M49" s="92"/>
      <c r="N49" s="92"/>
      <c r="O49" s="92"/>
      <c r="P49" s="92"/>
      <c r="Q49" s="92"/>
      <c r="R49" s="92"/>
      <c r="S49" s="92"/>
      <c r="T49" s="92"/>
      <c r="U49" s="92"/>
      <c r="V49" s="92"/>
      <c r="W49" s="92"/>
      <c r="X49" s="92"/>
      <c r="Y49" s="93"/>
      <c r="Z49" s="430"/>
      <c r="AA49" s="431"/>
      <c r="AB49" s="41"/>
    </row>
    <row r="50" ht="14.25" customHeight="1">
      <c r="A50" s="180"/>
      <c r="B50" s="40"/>
      <c r="C50" s="98"/>
      <c r="D50" s="99"/>
      <c r="E50" s="99"/>
      <c r="F50" s="100"/>
      <c r="G50" s="101"/>
      <c r="H50" s="99"/>
      <c r="I50" s="99"/>
      <c r="J50" s="99"/>
      <c r="K50" s="99"/>
      <c r="L50" s="99"/>
      <c r="M50" s="99"/>
      <c r="N50" s="99"/>
      <c r="O50" s="99"/>
      <c r="P50" s="99"/>
      <c r="Q50" s="99"/>
      <c r="R50" s="99"/>
      <c r="S50" s="99"/>
      <c r="T50" s="99"/>
      <c r="U50" s="99"/>
      <c r="V50" s="99"/>
      <c r="W50" s="99"/>
      <c r="X50" s="99"/>
      <c r="Y50" s="100"/>
      <c r="Z50" s="430"/>
      <c r="AA50" s="431"/>
      <c r="AB50" s="41"/>
    </row>
    <row r="51" ht="14.25" customHeight="1">
      <c r="A51" s="180"/>
      <c r="B51" s="40"/>
      <c r="C51" s="390" t="s">
        <v>587</v>
      </c>
      <c r="D51" s="108"/>
      <c r="E51" s="108"/>
      <c r="F51" s="231"/>
      <c r="G51" s="393" t="s">
        <v>361</v>
      </c>
      <c r="H51" s="92"/>
      <c r="I51" s="92"/>
      <c r="J51" s="92"/>
      <c r="K51" s="92"/>
      <c r="L51" s="92"/>
      <c r="M51" s="92"/>
      <c r="N51" s="92"/>
      <c r="O51" s="92"/>
      <c r="P51" s="92"/>
      <c r="Q51" s="92"/>
      <c r="R51" s="92"/>
      <c r="S51" s="92"/>
      <c r="T51" s="92"/>
      <c r="U51" s="92"/>
      <c r="V51" s="92"/>
      <c r="W51" s="92"/>
      <c r="X51" s="92"/>
      <c r="Y51" s="166"/>
      <c r="Z51" s="449"/>
      <c r="AA51" s="450"/>
      <c r="AB51" s="41"/>
    </row>
    <row r="52" ht="14.25" customHeight="1">
      <c r="A52" s="180"/>
      <c r="B52" s="40"/>
      <c r="C52" s="34"/>
      <c r="D52" s="35"/>
      <c r="E52" s="35"/>
      <c r="F52" s="396"/>
      <c r="G52" s="101"/>
      <c r="H52" s="99"/>
      <c r="I52" s="99"/>
      <c r="J52" s="99"/>
      <c r="K52" s="99"/>
      <c r="L52" s="99"/>
      <c r="M52" s="99"/>
      <c r="N52" s="99"/>
      <c r="O52" s="99"/>
      <c r="P52" s="99"/>
      <c r="Q52" s="99"/>
      <c r="R52" s="99"/>
      <c r="S52" s="99"/>
      <c r="T52" s="99"/>
      <c r="U52" s="99"/>
      <c r="V52" s="99"/>
      <c r="W52" s="99"/>
      <c r="X52" s="99"/>
      <c r="Y52" s="168"/>
      <c r="Z52" s="451"/>
      <c r="AA52" s="452"/>
      <c r="AB52" s="41"/>
    </row>
    <row r="53" ht="14.25" customHeight="1">
      <c r="A53" s="180"/>
      <c r="B53" s="40"/>
      <c r="C53" s="392" t="s">
        <v>588</v>
      </c>
      <c r="D53" s="92"/>
      <c r="E53" s="92"/>
      <c r="F53" s="93"/>
      <c r="G53" s="458"/>
      <c r="H53" s="92"/>
      <c r="I53" s="92"/>
      <c r="J53" s="92"/>
      <c r="K53" s="92"/>
      <c r="L53" s="92"/>
      <c r="M53" s="92"/>
      <c r="N53" s="92"/>
      <c r="O53" s="92"/>
      <c r="P53" s="92"/>
      <c r="Q53" s="92"/>
      <c r="R53" s="92"/>
      <c r="S53" s="92"/>
      <c r="T53" s="92"/>
      <c r="U53" s="92"/>
      <c r="V53" s="92"/>
      <c r="W53" s="92"/>
      <c r="X53" s="92"/>
      <c r="Y53" s="93"/>
      <c r="Z53" s="459"/>
      <c r="AA53" s="460"/>
      <c r="AB53" s="41"/>
    </row>
    <row r="54" ht="14.25" customHeight="1">
      <c r="A54" s="180"/>
      <c r="B54" s="40"/>
      <c r="C54" s="14"/>
      <c r="D54" s="15"/>
      <c r="E54" s="15"/>
      <c r="F54" s="104"/>
      <c r="G54" s="105"/>
      <c r="H54" s="15"/>
      <c r="I54" s="15"/>
      <c r="J54" s="15"/>
      <c r="K54" s="15"/>
      <c r="L54" s="15"/>
      <c r="M54" s="15"/>
      <c r="N54" s="15"/>
      <c r="O54" s="15"/>
      <c r="P54" s="15"/>
      <c r="Q54" s="15"/>
      <c r="R54" s="15"/>
      <c r="S54" s="15"/>
      <c r="T54" s="15"/>
      <c r="U54" s="15"/>
      <c r="V54" s="15"/>
      <c r="W54" s="15"/>
      <c r="X54" s="15"/>
      <c r="Y54" s="104"/>
      <c r="Z54" s="461"/>
      <c r="AA54" s="462"/>
      <c r="AB54" s="41"/>
    </row>
    <row r="55" ht="14.25" customHeight="1">
      <c r="A55" s="180"/>
      <c r="B55" s="42"/>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4"/>
    </row>
    <row r="56" ht="14.25" customHeight="1">
      <c r="A56" s="180"/>
      <c r="B56" s="181" t="s">
        <v>595</v>
      </c>
      <c r="C56" s="3"/>
      <c r="D56" s="3"/>
      <c r="E56" s="3"/>
      <c r="F56" s="3"/>
      <c r="G56" s="3"/>
      <c r="H56" s="3"/>
      <c r="I56" s="3"/>
      <c r="J56" s="3"/>
      <c r="K56" s="3"/>
      <c r="L56" s="3"/>
      <c r="M56" s="3"/>
      <c r="N56" s="3"/>
      <c r="O56" s="3"/>
      <c r="P56" s="3"/>
      <c r="Q56" s="3"/>
      <c r="R56" s="3"/>
      <c r="S56" s="3"/>
      <c r="T56" s="3"/>
      <c r="U56" s="3"/>
      <c r="V56" s="3"/>
      <c r="W56" s="3"/>
      <c r="X56" s="3"/>
      <c r="Y56" s="46"/>
      <c r="Z56" s="445"/>
      <c r="AA56" s="445"/>
      <c r="AB56" s="446"/>
    </row>
    <row r="57" ht="14.25" customHeight="1">
      <c r="A57" s="180"/>
      <c r="B57" s="40"/>
      <c r="C57" s="1"/>
      <c r="D57" s="1"/>
      <c r="E57" s="1"/>
      <c r="F57" s="1"/>
      <c r="G57" s="1"/>
      <c r="H57" s="1"/>
      <c r="I57" s="1"/>
      <c r="J57" s="1"/>
      <c r="K57" s="1"/>
      <c r="L57" s="1"/>
      <c r="M57" s="1"/>
      <c r="N57" s="1"/>
      <c r="O57" s="1"/>
      <c r="P57" s="1"/>
      <c r="Q57" s="1"/>
      <c r="R57" s="1"/>
      <c r="S57" s="1"/>
      <c r="T57" s="1"/>
      <c r="U57" s="1"/>
      <c r="V57" s="1"/>
      <c r="W57" s="1"/>
      <c r="X57" s="1"/>
      <c r="Y57" s="1"/>
      <c r="Z57" s="1"/>
      <c r="AA57" s="1"/>
      <c r="AB57" s="41"/>
    </row>
    <row r="58" ht="14.25" customHeight="1">
      <c r="A58" s="180"/>
      <c r="B58" s="40"/>
      <c r="C58" s="31" t="s">
        <v>596</v>
      </c>
      <c r="D58" s="8"/>
      <c r="E58" s="8"/>
      <c r="F58" s="128"/>
      <c r="G58" s="129" t="s">
        <v>597</v>
      </c>
      <c r="H58" s="8"/>
      <c r="I58" s="8"/>
      <c r="J58" s="8"/>
      <c r="K58" s="8"/>
      <c r="L58" s="8"/>
      <c r="M58" s="8"/>
      <c r="N58" s="8"/>
      <c r="O58" s="8"/>
      <c r="P58" s="8"/>
      <c r="Q58" s="8"/>
      <c r="R58" s="8"/>
      <c r="S58" s="8"/>
      <c r="T58" s="8"/>
      <c r="U58" s="8"/>
      <c r="V58" s="8"/>
      <c r="W58" s="8"/>
      <c r="X58" s="8"/>
      <c r="Y58" s="128"/>
      <c r="Z58" s="425"/>
      <c r="AA58" s="426"/>
      <c r="AB58" s="41"/>
    </row>
    <row r="59" ht="72.0" customHeight="1">
      <c r="A59" s="180"/>
      <c r="B59" s="40"/>
      <c r="C59" s="98"/>
      <c r="D59" s="99"/>
      <c r="E59" s="99"/>
      <c r="F59" s="100"/>
      <c r="G59" s="101"/>
      <c r="H59" s="99"/>
      <c r="I59" s="99"/>
      <c r="J59" s="99"/>
      <c r="K59" s="99"/>
      <c r="L59" s="99"/>
      <c r="M59" s="99"/>
      <c r="N59" s="99"/>
      <c r="O59" s="99"/>
      <c r="P59" s="99"/>
      <c r="Q59" s="99"/>
      <c r="R59" s="99"/>
      <c r="S59" s="99"/>
      <c r="T59" s="99"/>
      <c r="U59" s="99"/>
      <c r="V59" s="99"/>
      <c r="W59" s="99"/>
      <c r="X59" s="99"/>
      <c r="Y59" s="100"/>
      <c r="Z59" s="427"/>
      <c r="AA59" s="428"/>
      <c r="AB59" s="41"/>
    </row>
    <row r="60" ht="14.25" customHeight="1">
      <c r="A60" s="180"/>
      <c r="B60" s="40"/>
      <c r="C60" s="392" t="s">
        <v>598</v>
      </c>
      <c r="D60" s="92"/>
      <c r="E60" s="92"/>
      <c r="F60" s="93"/>
      <c r="G60" s="94" t="s">
        <v>599</v>
      </c>
      <c r="H60" s="92"/>
      <c r="I60" s="92"/>
      <c r="J60" s="92"/>
      <c r="K60" s="92"/>
      <c r="L60" s="92"/>
      <c r="M60" s="92"/>
      <c r="N60" s="92"/>
      <c r="O60" s="92"/>
      <c r="P60" s="92"/>
      <c r="Q60" s="92"/>
      <c r="R60" s="92"/>
      <c r="S60" s="92"/>
      <c r="T60" s="92"/>
      <c r="U60" s="92"/>
      <c r="V60" s="92"/>
      <c r="W60" s="92"/>
      <c r="X60" s="92"/>
      <c r="Y60" s="93"/>
      <c r="Z60" s="427"/>
      <c r="AA60" s="428"/>
      <c r="AB60" s="41"/>
    </row>
    <row r="61" ht="66.0" customHeight="1">
      <c r="A61" s="180"/>
      <c r="B61" s="40"/>
      <c r="C61" s="34"/>
      <c r="D61" s="35"/>
      <c r="E61" s="35"/>
      <c r="F61" s="396"/>
      <c r="G61" s="130"/>
      <c r="H61" s="35"/>
      <c r="I61" s="35"/>
      <c r="J61" s="35"/>
      <c r="K61" s="35"/>
      <c r="L61" s="35"/>
      <c r="M61" s="35"/>
      <c r="N61" s="35"/>
      <c r="O61" s="35"/>
      <c r="P61" s="35"/>
      <c r="Q61" s="35"/>
      <c r="R61" s="35"/>
      <c r="S61" s="35"/>
      <c r="T61" s="35"/>
      <c r="U61" s="35"/>
      <c r="V61" s="35"/>
      <c r="W61" s="35"/>
      <c r="X61" s="35"/>
      <c r="Y61" s="396"/>
      <c r="Z61" s="447"/>
      <c r="AA61" s="448"/>
      <c r="AB61" s="41"/>
    </row>
    <row r="62" ht="14.25" customHeight="1">
      <c r="A62" s="180"/>
      <c r="B62" s="40"/>
      <c r="C62" s="392" t="s">
        <v>585</v>
      </c>
      <c r="D62" s="92"/>
      <c r="E62" s="92"/>
      <c r="F62" s="93"/>
      <c r="G62" s="393" t="s">
        <v>600</v>
      </c>
      <c r="H62" s="92"/>
      <c r="I62" s="92"/>
      <c r="J62" s="92"/>
      <c r="K62" s="92"/>
      <c r="L62" s="92"/>
      <c r="M62" s="92"/>
      <c r="N62" s="92"/>
      <c r="O62" s="92"/>
      <c r="P62" s="92"/>
      <c r="Q62" s="92"/>
      <c r="R62" s="92"/>
      <c r="S62" s="92"/>
      <c r="T62" s="92"/>
      <c r="U62" s="92"/>
      <c r="V62" s="92"/>
      <c r="W62" s="92"/>
      <c r="X62" s="92"/>
      <c r="Y62" s="93"/>
      <c r="Z62" s="430"/>
      <c r="AA62" s="431"/>
      <c r="AB62" s="41"/>
    </row>
    <row r="63" ht="14.25" customHeight="1">
      <c r="A63" s="180"/>
      <c r="B63" s="40"/>
      <c r="C63" s="98"/>
      <c r="D63" s="99"/>
      <c r="E63" s="99"/>
      <c r="F63" s="100"/>
      <c r="G63" s="101"/>
      <c r="H63" s="99"/>
      <c r="I63" s="99"/>
      <c r="J63" s="99"/>
      <c r="K63" s="99"/>
      <c r="L63" s="99"/>
      <c r="M63" s="99"/>
      <c r="N63" s="99"/>
      <c r="O63" s="99"/>
      <c r="P63" s="99"/>
      <c r="Q63" s="99"/>
      <c r="R63" s="99"/>
      <c r="S63" s="99"/>
      <c r="T63" s="99"/>
      <c r="U63" s="99"/>
      <c r="V63" s="99"/>
      <c r="W63" s="99"/>
      <c r="X63" s="99"/>
      <c r="Y63" s="100"/>
      <c r="Z63" s="430"/>
      <c r="AA63" s="431"/>
      <c r="AB63" s="41"/>
    </row>
    <row r="64" ht="14.25" customHeight="1">
      <c r="A64" s="180"/>
      <c r="B64" s="40"/>
      <c r="C64" s="390" t="s">
        <v>587</v>
      </c>
      <c r="D64" s="108"/>
      <c r="E64" s="108"/>
      <c r="F64" s="231"/>
      <c r="G64" s="393" t="s">
        <v>361</v>
      </c>
      <c r="H64" s="92"/>
      <c r="I64" s="92"/>
      <c r="J64" s="92"/>
      <c r="K64" s="92"/>
      <c r="L64" s="92"/>
      <c r="M64" s="92"/>
      <c r="N64" s="92"/>
      <c r="O64" s="92"/>
      <c r="P64" s="92"/>
      <c r="Q64" s="92"/>
      <c r="R64" s="92"/>
      <c r="S64" s="92"/>
      <c r="T64" s="92"/>
      <c r="U64" s="92"/>
      <c r="V64" s="92"/>
      <c r="W64" s="92"/>
      <c r="X64" s="92"/>
      <c r="Y64" s="166"/>
      <c r="Z64" s="449"/>
      <c r="AA64" s="450"/>
      <c r="AB64" s="41"/>
    </row>
    <row r="65" ht="14.25" customHeight="1">
      <c r="A65" s="180"/>
      <c r="B65" s="40"/>
      <c r="C65" s="34"/>
      <c r="D65" s="35"/>
      <c r="E65" s="35"/>
      <c r="F65" s="396"/>
      <c r="G65" s="101"/>
      <c r="H65" s="99"/>
      <c r="I65" s="99"/>
      <c r="J65" s="99"/>
      <c r="K65" s="99"/>
      <c r="L65" s="99"/>
      <c r="M65" s="99"/>
      <c r="N65" s="99"/>
      <c r="O65" s="99"/>
      <c r="P65" s="99"/>
      <c r="Q65" s="99"/>
      <c r="R65" s="99"/>
      <c r="S65" s="99"/>
      <c r="T65" s="99"/>
      <c r="U65" s="99"/>
      <c r="V65" s="99"/>
      <c r="W65" s="99"/>
      <c r="X65" s="99"/>
      <c r="Y65" s="168"/>
      <c r="Z65" s="451"/>
      <c r="AA65" s="452"/>
      <c r="AB65" s="41"/>
    </row>
    <row r="66" ht="14.25" customHeight="1">
      <c r="A66" s="180"/>
      <c r="B66" s="40"/>
      <c r="C66" s="392" t="s">
        <v>588</v>
      </c>
      <c r="D66" s="92"/>
      <c r="E66" s="92"/>
      <c r="F66" s="93"/>
      <c r="G66" s="302"/>
      <c r="H66" s="92"/>
      <c r="I66" s="92"/>
      <c r="J66" s="92"/>
      <c r="K66" s="92"/>
      <c r="L66" s="92"/>
      <c r="M66" s="92"/>
      <c r="N66" s="92"/>
      <c r="O66" s="92"/>
      <c r="P66" s="92"/>
      <c r="Q66" s="92"/>
      <c r="R66" s="92"/>
      <c r="S66" s="92"/>
      <c r="T66" s="92"/>
      <c r="U66" s="92"/>
      <c r="V66" s="92"/>
      <c r="W66" s="92"/>
      <c r="X66" s="92"/>
      <c r="Y66" s="93"/>
      <c r="Z66" s="454"/>
      <c r="AA66" s="455"/>
      <c r="AB66" s="41"/>
    </row>
    <row r="67" ht="14.25" customHeight="1">
      <c r="A67" s="180"/>
      <c r="B67" s="40"/>
      <c r="C67" s="14"/>
      <c r="D67" s="15"/>
      <c r="E67" s="15"/>
      <c r="F67" s="104"/>
      <c r="G67" s="105"/>
      <c r="H67" s="15"/>
      <c r="I67" s="15"/>
      <c r="J67" s="15"/>
      <c r="K67" s="15"/>
      <c r="L67" s="15"/>
      <c r="M67" s="15"/>
      <c r="N67" s="15"/>
      <c r="O67" s="15"/>
      <c r="P67" s="15"/>
      <c r="Q67" s="15"/>
      <c r="R67" s="15"/>
      <c r="S67" s="15"/>
      <c r="T67" s="15"/>
      <c r="U67" s="15"/>
      <c r="V67" s="15"/>
      <c r="W67" s="15"/>
      <c r="X67" s="15"/>
      <c r="Y67" s="104"/>
      <c r="Z67" s="456"/>
      <c r="AA67" s="457"/>
      <c r="AB67" s="41"/>
    </row>
    <row r="68" ht="14.25" customHeight="1">
      <c r="A68" s="180"/>
      <c r="B68" s="42"/>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4"/>
    </row>
    <row r="69" ht="14.25" customHeight="1">
      <c r="A69" s="180"/>
      <c r="B69" s="181" t="s">
        <v>601</v>
      </c>
      <c r="C69" s="3"/>
      <c r="D69" s="3"/>
      <c r="E69" s="3"/>
      <c r="F69" s="3"/>
      <c r="G69" s="3"/>
      <c r="H69" s="3"/>
      <c r="I69" s="3"/>
      <c r="J69" s="3"/>
      <c r="K69" s="3"/>
      <c r="L69" s="3"/>
      <c r="M69" s="3"/>
      <c r="N69" s="3"/>
      <c r="O69" s="3"/>
      <c r="P69" s="3"/>
      <c r="Q69" s="3"/>
      <c r="R69" s="3"/>
      <c r="S69" s="3"/>
      <c r="T69" s="3"/>
      <c r="U69" s="3"/>
      <c r="V69" s="3"/>
      <c r="W69" s="3"/>
      <c r="X69" s="3"/>
      <c r="Y69" s="46"/>
      <c r="Z69" s="445"/>
      <c r="AA69" s="445"/>
      <c r="AB69" s="446"/>
    </row>
    <row r="70" ht="14.25" customHeight="1">
      <c r="A70" s="180"/>
      <c r="B70" s="40"/>
      <c r="C70" s="1"/>
      <c r="D70" s="1"/>
      <c r="E70" s="1"/>
      <c r="F70" s="1"/>
      <c r="G70" s="1"/>
      <c r="H70" s="1"/>
      <c r="I70" s="1"/>
      <c r="J70" s="1"/>
      <c r="K70" s="1"/>
      <c r="L70" s="1"/>
      <c r="M70" s="1"/>
      <c r="N70" s="1"/>
      <c r="O70" s="1"/>
      <c r="P70" s="1"/>
      <c r="Q70" s="1"/>
      <c r="R70" s="1"/>
      <c r="S70" s="1"/>
      <c r="T70" s="1"/>
      <c r="U70" s="1"/>
      <c r="V70" s="1"/>
      <c r="W70" s="1"/>
      <c r="X70" s="1"/>
      <c r="Y70" s="1"/>
      <c r="Z70" s="1"/>
      <c r="AA70" s="1"/>
      <c r="AB70" s="41"/>
    </row>
    <row r="71" ht="14.25" customHeight="1">
      <c r="A71" s="180"/>
      <c r="B71" s="40"/>
      <c r="C71" s="31" t="s">
        <v>602</v>
      </c>
      <c r="D71" s="8"/>
      <c r="E71" s="8"/>
      <c r="F71" s="128"/>
      <c r="G71" s="129" t="s">
        <v>603</v>
      </c>
      <c r="H71" s="8"/>
      <c r="I71" s="8"/>
      <c r="J71" s="8"/>
      <c r="K71" s="8"/>
      <c r="L71" s="8"/>
      <c r="M71" s="8"/>
      <c r="N71" s="8"/>
      <c r="O71" s="8"/>
      <c r="P71" s="8"/>
      <c r="Q71" s="8"/>
      <c r="R71" s="8"/>
      <c r="S71" s="8"/>
      <c r="T71" s="8"/>
      <c r="U71" s="8"/>
      <c r="V71" s="8"/>
      <c r="W71" s="8"/>
      <c r="X71" s="8"/>
      <c r="Y71" s="128"/>
      <c r="Z71" s="425"/>
      <c r="AA71" s="426"/>
      <c r="AB71" s="41"/>
    </row>
    <row r="72" ht="14.25" customHeight="1">
      <c r="A72" s="180"/>
      <c r="B72" s="40"/>
      <c r="C72" s="98"/>
      <c r="D72" s="99"/>
      <c r="E72" s="99"/>
      <c r="F72" s="100"/>
      <c r="G72" s="101"/>
      <c r="H72" s="99"/>
      <c r="I72" s="99"/>
      <c r="J72" s="99"/>
      <c r="K72" s="99"/>
      <c r="L72" s="99"/>
      <c r="M72" s="99"/>
      <c r="N72" s="99"/>
      <c r="O72" s="99"/>
      <c r="P72" s="99"/>
      <c r="Q72" s="99"/>
      <c r="R72" s="99"/>
      <c r="S72" s="99"/>
      <c r="T72" s="99"/>
      <c r="U72" s="99"/>
      <c r="V72" s="99"/>
      <c r="W72" s="99"/>
      <c r="X72" s="99"/>
      <c r="Y72" s="100"/>
      <c r="Z72" s="427"/>
      <c r="AA72" s="428"/>
      <c r="AB72" s="41"/>
    </row>
    <row r="73" ht="14.25" customHeight="1">
      <c r="A73" s="180"/>
      <c r="B73" s="40"/>
      <c r="C73" s="392" t="s">
        <v>604</v>
      </c>
      <c r="D73" s="92"/>
      <c r="E73" s="92"/>
      <c r="F73" s="93"/>
      <c r="G73" s="94" t="s">
        <v>605</v>
      </c>
      <c r="H73" s="92"/>
      <c r="I73" s="92"/>
      <c r="J73" s="92"/>
      <c r="K73" s="92"/>
      <c r="L73" s="92"/>
      <c r="M73" s="92"/>
      <c r="N73" s="92"/>
      <c r="O73" s="92"/>
      <c r="P73" s="92"/>
      <c r="Q73" s="92"/>
      <c r="R73" s="92"/>
      <c r="S73" s="92"/>
      <c r="T73" s="92"/>
      <c r="U73" s="92"/>
      <c r="V73" s="92"/>
      <c r="W73" s="92"/>
      <c r="X73" s="92"/>
      <c r="Y73" s="93"/>
      <c r="Z73" s="427"/>
      <c r="AA73" s="428"/>
      <c r="AB73" s="41"/>
    </row>
    <row r="74" ht="14.25" customHeight="1">
      <c r="A74" s="180"/>
      <c r="B74" s="40"/>
      <c r="C74" s="34"/>
      <c r="D74" s="35"/>
      <c r="E74" s="35"/>
      <c r="F74" s="396"/>
      <c r="G74" s="130"/>
      <c r="H74" s="35"/>
      <c r="I74" s="35"/>
      <c r="J74" s="35"/>
      <c r="K74" s="35"/>
      <c r="L74" s="35"/>
      <c r="M74" s="35"/>
      <c r="N74" s="35"/>
      <c r="O74" s="35"/>
      <c r="P74" s="35"/>
      <c r="Q74" s="35"/>
      <c r="R74" s="35"/>
      <c r="S74" s="35"/>
      <c r="T74" s="35"/>
      <c r="U74" s="35"/>
      <c r="V74" s="35"/>
      <c r="W74" s="35"/>
      <c r="X74" s="35"/>
      <c r="Y74" s="396"/>
      <c r="Z74" s="447"/>
      <c r="AA74" s="448"/>
      <c r="AB74" s="41"/>
    </row>
    <row r="75" ht="14.25" customHeight="1">
      <c r="A75" s="180"/>
      <c r="B75" s="40"/>
      <c r="C75" s="392" t="s">
        <v>585</v>
      </c>
      <c r="D75" s="92"/>
      <c r="E75" s="92"/>
      <c r="F75" s="93"/>
      <c r="G75" s="393" t="s">
        <v>606</v>
      </c>
      <c r="H75" s="92"/>
      <c r="I75" s="92"/>
      <c r="J75" s="92"/>
      <c r="K75" s="92"/>
      <c r="L75" s="92"/>
      <c r="M75" s="92"/>
      <c r="N75" s="92"/>
      <c r="O75" s="92"/>
      <c r="P75" s="92"/>
      <c r="Q75" s="92"/>
      <c r="R75" s="92"/>
      <c r="S75" s="92"/>
      <c r="T75" s="92"/>
      <c r="U75" s="92"/>
      <c r="V75" s="92"/>
      <c r="W75" s="92"/>
      <c r="X75" s="92"/>
      <c r="Y75" s="93"/>
      <c r="Z75" s="430"/>
      <c r="AA75" s="431"/>
      <c r="AB75" s="41"/>
    </row>
    <row r="76" ht="14.25" customHeight="1">
      <c r="A76" s="180"/>
      <c r="B76" s="40"/>
      <c r="C76" s="98"/>
      <c r="D76" s="99"/>
      <c r="E76" s="99"/>
      <c r="F76" s="100"/>
      <c r="G76" s="101"/>
      <c r="H76" s="99"/>
      <c r="I76" s="99"/>
      <c r="J76" s="99"/>
      <c r="K76" s="99"/>
      <c r="L76" s="99"/>
      <c r="M76" s="99"/>
      <c r="N76" s="99"/>
      <c r="O76" s="99"/>
      <c r="P76" s="99"/>
      <c r="Q76" s="99"/>
      <c r="R76" s="99"/>
      <c r="S76" s="99"/>
      <c r="T76" s="99"/>
      <c r="U76" s="99"/>
      <c r="V76" s="99"/>
      <c r="W76" s="99"/>
      <c r="X76" s="99"/>
      <c r="Y76" s="100"/>
      <c r="Z76" s="430"/>
      <c r="AA76" s="431"/>
      <c r="AB76" s="41"/>
    </row>
    <row r="77" ht="14.25" customHeight="1">
      <c r="A77" s="180"/>
      <c r="B77" s="40"/>
      <c r="C77" s="390" t="s">
        <v>587</v>
      </c>
      <c r="D77" s="108"/>
      <c r="E77" s="108"/>
      <c r="F77" s="231"/>
      <c r="G77" s="393" t="s">
        <v>361</v>
      </c>
      <c r="H77" s="92"/>
      <c r="I77" s="92"/>
      <c r="J77" s="92"/>
      <c r="K77" s="92"/>
      <c r="L77" s="92"/>
      <c r="M77" s="92"/>
      <c r="N77" s="92"/>
      <c r="O77" s="92"/>
      <c r="P77" s="92"/>
      <c r="Q77" s="92"/>
      <c r="R77" s="92"/>
      <c r="S77" s="92"/>
      <c r="T77" s="92"/>
      <c r="U77" s="92"/>
      <c r="V77" s="92"/>
      <c r="W77" s="92"/>
      <c r="X77" s="92"/>
      <c r="Y77" s="166"/>
      <c r="Z77" s="449"/>
      <c r="AA77" s="450"/>
      <c r="AB77" s="41"/>
    </row>
    <row r="78" ht="14.25" customHeight="1">
      <c r="A78" s="180"/>
      <c r="B78" s="40"/>
      <c r="C78" s="34"/>
      <c r="D78" s="35"/>
      <c r="E78" s="35"/>
      <c r="F78" s="396"/>
      <c r="G78" s="101"/>
      <c r="H78" s="99"/>
      <c r="I78" s="99"/>
      <c r="J78" s="99"/>
      <c r="K78" s="99"/>
      <c r="L78" s="99"/>
      <c r="M78" s="99"/>
      <c r="N78" s="99"/>
      <c r="O78" s="99"/>
      <c r="P78" s="99"/>
      <c r="Q78" s="99"/>
      <c r="R78" s="99"/>
      <c r="S78" s="99"/>
      <c r="T78" s="99"/>
      <c r="U78" s="99"/>
      <c r="V78" s="99"/>
      <c r="W78" s="99"/>
      <c r="X78" s="99"/>
      <c r="Y78" s="168"/>
      <c r="Z78" s="451"/>
      <c r="AA78" s="452"/>
      <c r="AB78" s="41"/>
    </row>
    <row r="79" ht="14.25" customHeight="1">
      <c r="A79" s="180"/>
      <c r="B79" s="40"/>
      <c r="C79" s="392" t="s">
        <v>588</v>
      </c>
      <c r="D79" s="92"/>
      <c r="E79" s="92"/>
      <c r="F79" s="93"/>
      <c r="G79" s="453"/>
      <c r="H79" s="92"/>
      <c r="I79" s="92"/>
      <c r="J79" s="92"/>
      <c r="K79" s="92"/>
      <c r="L79" s="92"/>
      <c r="M79" s="92"/>
      <c r="N79" s="92"/>
      <c r="O79" s="92"/>
      <c r="P79" s="92"/>
      <c r="Q79" s="92"/>
      <c r="R79" s="92"/>
      <c r="S79" s="92"/>
      <c r="T79" s="92"/>
      <c r="U79" s="92"/>
      <c r="V79" s="92"/>
      <c r="W79" s="92"/>
      <c r="X79" s="92"/>
      <c r="Y79" s="93"/>
      <c r="Z79" s="454"/>
      <c r="AA79" s="455"/>
      <c r="AB79" s="41"/>
    </row>
    <row r="80" ht="14.25" customHeight="1">
      <c r="A80" s="180"/>
      <c r="B80" s="40"/>
      <c r="C80" s="14"/>
      <c r="D80" s="15"/>
      <c r="E80" s="15"/>
      <c r="F80" s="104"/>
      <c r="G80" s="105"/>
      <c r="H80" s="15"/>
      <c r="I80" s="15"/>
      <c r="J80" s="15"/>
      <c r="K80" s="15"/>
      <c r="L80" s="15"/>
      <c r="M80" s="15"/>
      <c r="N80" s="15"/>
      <c r="O80" s="15"/>
      <c r="P80" s="15"/>
      <c r="Q80" s="15"/>
      <c r="R80" s="15"/>
      <c r="S80" s="15"/>
      <c r="T80" s="15"/>
      <c r="U80" s="15"/>
      <c r="V80" s="15"/>
      <c r="W80" s="15"/>
      <c r="X80" s="15"/>
      <c r="Y80" s="104"/>
      <c r="Z80" s="456"/>
      <c r="AA80" s="457"/>
      <c r="AB80" s="41"/>
    </row>
    <row r="81" ht="14.25" customHeight="1">
      <c r="A81" s="180"/>
      <c r="B81" s="42"/>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4"/>
    </row>
    <row r="82" ht="14.25" customHeight="1">
      <c r="A82" s="180"/>
      <c r="B82" s="181" t="s">
        <v>607</v>
      </c>
      <c r="C82" s="3"/>
      <c r="D82" s="3"/>
      <c r="E82" s="3"/>
      <c r="F82" s="3"/>
      <c r="G82" s="3"/>
      <c r="H82" s="3"/>
      <c r="I82" s="3"/>
      <c r="J82" s="3"/>
      <c r="K82" s="3"/>
      <c r="L82" s="3"/>
      <c r="M82" s="3"/>
      <c r="N82" s="3"/>
      <c r="O82" s="3"/>
      <c r="P82" s="3"/>
      <c r="Q82" s="3"/>
      <c r="R82" s="3"/>
      <c r="S82" s="3"/>
      <c r="T82" s="3"/>
      <c r="U82" s="3"/>
      <c r="V82" s="3"/>
      <c r="W82" s="3"/>
      <c r="X82" s="3"/>
      <c r="Y82" s="46"/>
      <c r="Z82" s="445"/>
      <c r="AA82" s="445"/>
      <c r="AB82" s="446"/>
    </row>
    <row r="83" ht="14.25" customHeight="1">
      <c r="A83" s="180"/>
      <c r="B83" s="40"/>
      <c r="C83" s="1"/>
      <c r="D83" s="1"/>
      <c r="E83" s="1"/>
      <c r="F83" s="1"/>
      <c r="G83" s="1"/>
      <c r="H83" s="1"/>
      <c r="I83" s="1"/>
      <c r="J83" s="1"/>
      <c r="K83" s="1"/>
      <c r="L83" s="1"/>
      <c r="M83" s="1"/>
      <c r="N83" s="1"/>
      <c r="O83" s="1"/>
      <c r="P83" s="1"/>
      <c r="Q83" s="1"/>
      <c r="R83" s="1"/>
      <c r="S83" s="1"/>
      <c r="T83" s="1"/>
      <c r="U83" s="1"/>
      <c r="V83" s="1"/>
      <c r="W83" s="1"/>
      <c r="X83" s="1"/>
      <c r="Y83" s="1"/>
      <c r="Z83" s="1"/>
      <c r="AA83" s="1"/>
      <c r="AB83" s="41"/>
    </row>
    <row r="84" ht="14.25" customHeight="1">
      <c r="A84" s="180"/>
      <c r="B84" s="40"/>
      <c r="C84" s="31" t="s">
        <v>608</v>
      </c>
      <c r="D84" s="8"/>
      <c r="E84" s="8"/>
      <c r="F84" s="128"/>
      <c r="G84" s="463" t="s">
        <v>609</v>
      </c>
      <c r="H84" s="8"/>
      <c r="I84" s="8"/>
      <c r="J84" s="8"/>
      <c r="K84" s="8"/>
      <c r="L84" s="8"/>
      <c r="M84" s="8"/>
      <c r="N84" s="8"/>
      <c r="O84" s="8"/>
      <c r="P84" s="8"/>
      <c r="Q84" s="8"/>
      <c r="R84" s="8"/>
      <c r="S84" s="8"/>
      <c r="T84" s="8"/>
      <c r="U84" s="8"/>
      <c r="V84" s="8"/>
      <c r="W84" s="8"/>
      <c r="X84" s="8"/>
      <c r="Y84" s="128"/>
      <c r="Z84" s="464"/>
      <c r="AA84" s="465"/>
      <c r="AB84" s="41"/>
    </row>
    <row r="85" ht="14.25" customHeight="1">
      <c r="A85" s="180"/>
      <c r="B85" s="40"/>
      <c r="C85" s="98"/>
      <c r="D85" s="99"/>
      <c r="E85" s="99"/>
      <c r="F85" s="100"/>
      <c r="G85" s="101"/>
      <c r="H85" s="99"/>
      <c r="I85" s="99"/>
      <c r="J85" s="99"/>
      <c r="K85" s="99"/>
      <c r="L85" s="99"/>
      <c r="M85" s="99"/>
      <c r="N85" s="99"/>
      <c r="O85" s="99"/>
      <c r="P85" s="99"/>
      <c r="Q85" s="99"/>
      <c r="R85" s="99"/>
      <c r="S85" s="99"/>
      <c r="T85" s="99"/>
      <c r="U85" s="99"/>
      <c r="V85" s="99"/>
      <c r="W85" s="99"/>
      <c r="X85" s="99"/>
      <c r="Y85" s="100"/>
      <c r="Z85" s="466"/>
      <c r="AA85" s="467"/>
      <c r="AB85" s="41"/>
    </row>
    <row r="86" ht="14.25" customHeight="1">
      <c r="A86" s="180"/>
      <c r="B86" s="40"/>
      <c r="C86" s="392" t="s">
        <v>610</v>
      </c>
      <c r="D86" s="92"/>
      <c r="E86" s="92"/>
      <c r="F86" s="93"/>
      <c r="G86" s="468" t="s">
        <v>611</v>
      </c>
      <c r="H86" s="92"/>
      <c r="I86" s="92"/>
      <c r="J86" s="92"/>
      <c r="K86" s="92"/>
      <c r="L86" s="92"/>
      <c r="M86" s="92"/>
      <c r="N86" s="92"/>
      <c r="O86" s="92"/>
      <c r="P86" s="92"/>
      <c r="Q86" s="92"/>
      <c r="R86" s="92"/>
      <c r="S86" s="92"/>
      <c r="T86" s="92"/>
      <c r="U86" s="92"/>
      <c r="V86" s="92"/>
      <c r="W86" s="92"/>
      <c r="X86" s="92"/>
      <c r="Y86" s="93"/>
      <c r="Z86" s="466"/>
      <c r="AA86" s="467"/>
      <c r="AB86" s="41"/>
    </row>
    <row r="87" ht="14.25" customHeight="1">
      <c r="A87" s="180"/>
      <c r="B87" s="40"/>
      <c r="C87" s="34"/>
      <c r="D87" s="35"/>
      <c r="E87" s="35"/>
      <c r="F87" s="396"/>
      <c r="G87" s="130"/>
      <c r="H87" s="35"/>
      <c r="I87" s="35"/>
      <c r="J87" s="35"/>
      <c r="K87" s="35"/>
      <c r="L87" s="35"/>
      <c r="M87" s="35"/>
      <c r="N87" s="35"/>
      <c r="O87" s="35"/>
      <c r="P87" s="35"/>
      <c r="Q87" s="35"/>
      <c r="R87" s="35"/>
      <c r="S87" s="35"/>
      <c r="T87" s="35"/>
      <c r="U87" s="35"/>
      <c r="V87" s="35"/>
      <c r="W87" s="35"/>
      <c r="X87" s="35"/>
      <c r="Y87" s="396"/>
      <c r="Z87" s="469"/>
      <c r="AA87" s="470"/>
      <c r="AB87" s="41"/>
    </row>
    <row r="88" ht="14.25" customHeight="1">
      <c r="A88" s="180"/>
      <c r="B88" s="40"/>
      <c r="C88" s="392" t="s">
        <v>585</v>
      </c>
      <c r="D88" s="92"/>
      <c r="E88" s="92"/>
      <c r="F88" s="93"/>
      <c r="G88" s="471" t="s">
        <v>612</v>
      </c>
      <c r="H88" s="92"/>
      <c r="I88" s="92"/>
      <c r="J88" s="92"/>
      <c r="K88" s="92"/>
      <c r="L88" s="92"/>
      <c r="M88" s="92"/>
      <c r="N88" s="92"/>
      <c r="O88" s="92"/>
      <c r="P88" s="92"/>
      <c r="Q88" s="92"/>
      <c r="R88" s="92"/>
      <c r="S88" s="92"/>
      <c r="T88" s="92"/>
      <c r="U88" s="92"/>
      <c r="V88" s="92"/>
      <c r="W88" s="92"/>
      <c r="X88" s="92"/>
      <c r="Y88" s="93"/>
      <c r="Z88" s="472"/>
      <c r="AA88" s="473"/>
      <c r="AB88" s="41"/>
    </row>
    <row r="89" ht="14.25" customHeight="1">
      <c r="A89" s="180"/>
      <c r="B89" s="40"/>
      <c r="C89" s="98"/>
      <c r="D89" s="99"/>
      <c r="E89" s="99"/>
      <c r="F89" s="100"/>
      <c r="G89" s="101"/>
      <c r="H89" s="99"/>
      <c r="I89" s="99"/>
      <c r="J89" s="99"/>
      <c r="K89" s="99"/>
      <c r="L89" s="99"/>
      <c r="M89" s="99"/>
      <c r="N89" s="99"/>
      <c r="O89" s="99"/>
      <c r="P89" s="99"/>
      <c r="Q89" s="99"/>
      <c r="R89" s="99"/>
      <c r="S89" s="99"/>
      <c r="T89" s="99"/>
      <c r="U89" s="99"/>
      <c r="V89" s="99"/>
      <c r="W89" s="99"/>
      <c r="X89" s="99"/>
      <c r="Y89" s="100"/>
      <c r="Z89" s="472"/>
      <c r="AA89" s="473"/>
      <c r="AB89" s="41"/>
    </row>
    <row r="90" ht="14.25" customHeight="1">
      <c r="A90" s="180"/>
      <c r="B90" s="40"/>
      <c r="C90" s="390" t="s">
        <v>587</v>
      </c>
      <c r="D90" s="108"/>
      <c r="E90" s="108"/>
      <c r="F90" s="231"/>
      <c r="G90" s="393" t="s">
        <v>361</v>
      </c>
      <c r="H90" s="92"/>
      <c r="I90" s="92"/>
      <c r="J90" s="92"/>
      <c r="K90" s="92"/>
      <c r="L90" s="92"/>
      <c r="M90" s="92"/>
      <c r="N90" s="92"/>
      <c r="O90" s="92"/>
      <c r="P90" s="92"/>
      <c r="Q90" s="92"/>
      <c r="R90" s="92"/>
      <c r="S90" s="92"/>
      <c r="T90" s="92"/>
      <c r="U90" s="92"/>
      <c r="V90" s="92"/>
      <c r="W90" s="92"/>
      <c r="X90" s="92"/>
      <c r="Y90" s="166"/>
      <c r="Z90" s="449"/>
      <c r="AA90" s="450"/>
      <c r="AB90" s="41"/>
    </row>
    <row r="91" ht="14.25" customHeight="1">
      <c r="A91" s="180"/>
      <c r="B91" s="40"/>
      <c r="C91" s="34"/>
      <c r="D91" s="35"/>
      <c r="E91" s="35"/>
      <c r="F91" s="396"/>
      <c r="G91" s="101"/>
      <c r="H91" s="99"/>
      <c r="I91" s="99"/>
      <c r="J91" s="99"/>
      <c r="K91" s="99"/>
      <c r="L91" s="99"/>
      <c r="M91" s="99"/>
      <c r="N91" s="99"/>
      <c r="O91" s="99"/>
      <c r="P91" s="99"/>
      <c r="Q91" s="99"/>
      <c r="R91" s="99"/>
      <c r="S91" s="99"/>
      <c r="T91" s="99"/>
      <c r="U91" s="99"/>
      <c r="V91" s="99"/>
      <c r="W91" s="99"/>
      <c r="X91" s="99"/>
      <c r="Y91" s="168"/>
      <c r="Z91" s="451"/>
      <c r="AA91" s="452"/>
      <c r="AB91" s="41"/>
    </row>
    <row r="92" ht="14.25" customHeight="1">
      <c r="A92" s="180"/>
      <c r="B92" s="40"/>
      <c r="C92" s="392" t="s">
        <v>588</v>
      </c>
      <c r="D92" s="92"/>
      <c r="E92" s="92"/>
      <c r="F92" s="93"/>
      <c r="G92" s="453"/>
      <c r="H92" s="92"/>
      <c r="I92" s="92"/>
      <c r="J92" s="92"/>
      <c r="K92" s="92"/>
      <c r="L92" s="92"/>
      <c r="M92" s="92"/>
      <c r="N92" s="92"/>
      <c r="O92" s="92"/>
      <c r="P92" s="92"/>
      <c r="Q92" s="92"/>
      <c r="R92" s="92"/>
      <c r="S92" s="92"/>
      <c r="T92" s="92"/>
      <c r="U92" s="92"/>
      <c r="V92" s="92"/>
      <c r="W92" s="92"/>
      <c r="X92" s="92"/>
      <c r="Y92" s="93"/>
      <c r="Z92" s="454"/>
      <c r="AA92" s="455"/>
      <c r="AB92" s="41"/>
    </row>
    <row r="93" ht="14.25" customHeight="1">
      <c r="A93" s="180"/>
      <c r="B93" s="40"/>
      <c r="C93" s="14"/>
      <c r="D93" s="15"/>
      <c r="E93" s="15"/>
      <c r="F93" s="104"/>
      <c r="G93" s="105"/>
      <c r="H93" s="15"/>
      <c r="I93" s="15"/>
      <c r="J93" s="15"/>
      <c r="K93" s="15"/>
      <c r="L93" s="15"/>
      <c r="M93" s="15"/>
      <c r="N93" s="15"/>
      <c r="O93" s="15"/>
      <c r="P93" s="15"/>
      <c r="Q93" s="15"/>
      <c r="R93" s="15"/>
      <c r="S93" s="15"/>
      <c r="T93" s="15"/>
      <c r="U93" s="15"/>
      <c r="V93" s="15"/>
      <c r="W93" s="15"/>
      <c r="X93" s="15"/>
      <c r="Y93" s="104"/>
      <c r="Z93" s="456"/>
      <c r="AA93" s="457"/>
      <c r="AB93" s="41"/>
    </row>
    <row r="94" ht="14.25" customHeight="1">
      <c r="A94" s="180"/>
      <c r="B94" s="42"/>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4"/>
    </row>
    <row r="95" ht="14.25"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row>
    <row r="96" ht="14.25"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row>
    <row r="97" ht="14.25" customHeight="1">
      <c r="A97" s="180"/>
      <c r="B97" s="368"/>
      <c r="C97" s="369"/>
      <c r="D97" s="369"/>
      <c r="E97" s="263" t="s">
        <v>613</v>
      </c>
      <c r="F97" s="8"/>
      <c r="G97" s="8"/>
      <c r="H97" s="8"/>
      <c r="I97" s="8"/>
      <c r="J97" s="8"/>
      <c r="K97" s="8"/>
      <c r="L97" s="8"/>
      <c r="M97" s="8"/>
      <c r="N97" s="8"/>
      <c r="O97" s="8"/>
      <c r="P97" s="8"/>
      <c r="Q97" s="8"/>
      <c r="R97" s="8"/>
      <c r="S97" s="8"/>
      <c r="T97" s="8"/>
      <c r="U97" s="8"/>
      <c r="V97" s="8"/>
      <c r="W97" s="8"/>
      <c r="X97" s="8"/>
      <c r="Y97" s="9"/>
      <c r="Z97" s="474"/>
      <c r="AA97" s="474"/>
      <c r="AB97" s="475"/>
    </row>
    <row r="98" ht="14.25" customHeight="1">
      <c r="A98" s="180"/>
      <c r="B98" s="288"/>
      <c r="C98" s="180"/>
      <c r="D98" s="180"/>
      <c r="E98" s="65"/>
      <c r="Y98" s="13"/>
      <c r="Z98" s="476"/>
      <c r="AA98" s="476"/>
      <c r="AB98" s="477"/>
    </row>
    <row r="99" ht="14.25" customHeight="1">
      <c r="A99" s="180"/>
      <c r="B99" s="288"/>
      <c r="C99" s="180"/>
      <c r="D99" s="180"/>
      <c r="E99" s="65"/>
      <c r="Y99" s="13"/>
      <c r="Z99" s="476"/>
      <c r="AA99" s="476"/>
      <c r="AB99" s="477"/>
    </row>
    <row r="100" ht="14.25" customHeight="1">
      <c r="A100" s="180"/>
      <c r="B100" s="288"/>
      <c r="C100" s="180"/>
      <c r="D100" s="180"/>
      <c r="E100" s="65"/>
      <c r="Y100" s="13"/>
      <c r="Z100" s="476"/>
      <c r="AA100" s="476"/>
      <c r="AB100" s="477"/>
    </row>
    <row r="101" ht="14.25" customHeight="1">
      <c r="A101" s="180"/>
      <c r="B101" s="288"/>
      <c r="C101" s="180"/>
      <c r="D101" s="180"/>
      <c r="E101" s="65"/>
      <c r="Y101" s="13"/>
      <c r="Z101" s="476"/>
      <c r="AA101" s="476"/>
      <c r="AB101" s="477"/>
    </row>
    <row r="102" ht="14.25" customHeight="1">
      <c r="A102" s="180"/>
      <c r="B102" s="288"/>
      <c r="C102" s="180"/>
      <c r="D102" s="180"/>
      <c r="E102" s="65"/>
      <c r="Y102" s="13"/>
      <c r="Z102" s="476"/>
      <c r="AA102" s="476"/>
      <c r="AB102" s="477"/>
    </row>
    <row r="103" ht="14.25" customHeight="1">
      <c r="A103" s="180"/>
      <c r="B103" s="288"/>
      <c r="C103" s="180"/>
      <c r="D103" s="180"/>
      <c r="E103" s="65"/>
      <c r="Y103" s="13"/>
      <c r="Z103" s="476"/>
      <c r="AA103" s="476"/>
      <c r="AB103" s="477"/>
    </row>
    <row r="104" ht="14.25" customHeight="1">
      <c r="A104" s="180"/>
      <c r="B104" s="288"/>
      <c r="C104" s="180"/>
      <c r="D104" s="180"/>
      <c r="E104" s="65"/>
      <c r="Y104" s="13"/>
      <c r="Z104" s="476"/>
      <c r="AA104" s="476"/>
      <c r="AB104" s="477"/>
    </row>
    <row r="105" ht="14.25" customHeight="1">
      <c r="A105" s="180"/>
      <c r="B105" s="288"/>
      <c r="C105" s="180"/>
      <c r="D105" s="180"/>
      <c r="E105" s="65"/>
      <c r="Y105" s="13"/>
      <c r="Z105" s="476"/>
      <c r="AA105" s="476"/>
      <c r="AB105" s="477"/>
    </row>
    <row r="106" ht="14.25" customHeight="1">
      <c r="A106" s="180"/>
      <c r="B106" s="304"/>
      <c r="C106" s="305"/>
      <c r="D106" s="305"/>
      <c r="E106" s="68"/>
      <c r="F106" s="15"/>
      <c r="G106" s="15"/>
      <c r="H106" s="15"/>
      <c r="I106" s="15"/>
      <c r="J106" s="15"/>
      <c r="K106" s="15"/>
      <c r="L106" s="15"/>
      <c r="M106" s="15"/>
      <c r="N106" s="15"/>
      <c r="O106" s="15"/>
      <c r="P106" s="15"/>
      <c r="Q106" s="15"/>
      <c r="R106" s="15"/>
      <c r="S106" s="15"/>
      <c r="T106" s="15"/>
      <c r="U106" s="15"/>
      <c r="V106" s="15"/>
      <c r="W106" s="15"/>
      <c r="X106" s="15"/>
      <c r="Y106" s="16"/>
      <c r="Z106" s="478"/>
      <c r="AA106" s="478"/>
      <c r="AB106" s="479"/>
    </row>
    <row r="107" ht="14.25"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row>
    <row r="108" ht="14.25"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row>
    <row r="109" ht="14.25"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row>
    <row r="110" ht="14.25"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row>
    <row r="111" ht="14.25"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row>
    <row r="112" ht="14.25"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row>
    <row r="113" ht="14.25"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row>
    <row r="114" ht="14.25"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row>
    <row r="115" ht="14.25"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row>
    <row r="116" ht="14.25"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row>
    <row r="117" ht="14.25"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row>
    <row r="118" ht="14.25"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row>
    <row r="119" ht="14.25"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row>
    <row r="120" ht="14.25"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row>
    <row r="121" ht="14.25"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row>
    <row r="122" ht="14.25" customHeight="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row>
    <row r="123" ht="14.25"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row>
    <row r="124" ht="14.25"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row>
    <row r="125" ht="14.25"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row>
    <row r="126" ht="14.25"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row>
    <row r="127" ht="14.25"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row>
    <row r="128" ht="14.25"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row>
    <row r="129" ht="14.25"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row>
    <row r="130" ht="14.25"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row>
    <row r="131" ht="14.25"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row>
    <row r="132" ht="14.2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row>
    <row r="133" ht="14.25"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row>
    <row r="134" ht="14.25"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row>
    <row r="135" ht="14.25"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row>
    <row r="136" ht="14.25"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row>
    <row r="137" ht="14.25"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row>
    <row r="138" ht="14.25"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row>
    <row r="139" ht="14.25"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row>
    <row r="140" ht="14.25"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row>
    <row r="141" ht="14.25"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row>
    <row r="142" ht="14.25"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row>
    <row r="143" ht="14.25"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row>
    <row r="144" ht="14.25"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row>
    <row r="145" ht="14.25"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row>
    <row r="146" ht="14.25"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row>
    <row r="147" ht="14.25"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row>
    <row r="148" ht="14.25"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row>
    <row r="149" ht="14.25"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row>
    <row r="150" ht="14.25"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row>
    <row r="151" ht="14.25"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row>
    <row r="152" ht="14.25"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row>
    <row r="153" ht="14.25"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row>
    <row r="154" ht="14.25"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row>
    <row r="155" ht="14.25"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row>
    <row r="156" ht="14.25"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row>
    <row r="157" ht="14.25"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row>
    <row r="158" ht="14.25" customHeight="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row>
    <row r="159" ht="14.25"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row>
    <row r="160" ht="14.25"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row>
    <row r="161" ht="14.25"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row>
    <row r="162" ht="14.25"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row>
    <row r="163" ht="14.25"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row>
    <row r="164" ht="14.25"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row>
    <row r="165" ht="14.25"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row>
    <row r="166" ht="14.25"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row>
    <row r="167" ht="14.25"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row>
    <row r="168" ht="14.25"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row>
    <row r="169" ht="14.25"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row>
    <row r="170" ht="14.25"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row>
    <row r="171" ht="14.25"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row>
    <row r="172" ht="14.25"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row>
    <row r="173" ht="14.25"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row>
    <row r="174" ht="14.25"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row>
    <row r="175" ht="14.25"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row>
    <row r="176" ht="14.25"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row>
    <row r="177" ht="14.25"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row>
    <row r="178" ht="14.25"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row>
    <row r="179" ht="14.25"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row>
    <row r="180" ht="14.25"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row>
    <row r="181" ht="14.25"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row>
    <row r="182" ht="14.25"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row>
    <row r="183" ht="14.25"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row>
    <row r="184" ht="14.25"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row>
    <row r="185" ht="14.25"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row>
    <row r="186" ht="14.25"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row>
    <row r="187" ht="14.25"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row>
    <row r="188" ht="14.25"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row>
    <row r="189" ht="14.2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row>
    <row r="190" ht="14.2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row>
    <row r="191" ht="14.2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row>
    <row r="192" ht="14.2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row>
    <row r="193" ht="14.2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row>
    <row r="194" ht="14.2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row>
    <row r="195" ht="14.2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row>
    <row r="196" ht="14.2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row>
    <row r="197" ht="14.2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row>
    <row r="198" ht="14.2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row>
    <row r="199" ht="14.2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row>
    <row r="200" ht="14.2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r="201" ht="14.2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r="202" ht="14.2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r="203" ht="14.2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r="204" ht="14.2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r="205" ht="14.2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r="206" ht="14.2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r="207" ht="14.2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r="208" ht="14.2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r="209" ht="14.2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r="210" ht="14.2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r="211" ht="14.2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r="212" ht="14.2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r="213" ht="14.2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r="214" ht="14.2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r="215" ht="14.2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r="216" ht="14.2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r="217" ht="14.2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r="218" ht="14.2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r="219" ht="14.2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r="220" ht="14.2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r="221" ht="14.2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r="222" ht="14.2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r="223" ht="14.2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r="224" ht="14.2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r="225" ht="14.2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r="226" ht="14.2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r="227" ht="14.2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r="228" ht="14.2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r="229" ht="14.2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r="230" ht="14.2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r="231" ht="14.2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r="232" ht="14.2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r="233" ht="14.2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row>
    <row r="234" ht="14.2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row>
    <row r="235" ht="14.2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row>
    <row r="236" ht="14.2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row>
    <row r="237" ht="14.2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row>
    <row r="238" ht="14.2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row>
    <row r="239" ht="14.2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row>
    <row r="240" ht="14.2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row>
    <row r="241" ht="14.2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row>
    <row r="242" ht="14.2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row>
    <row r="243" ht="14.2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row>
    <row r="244" ht="14.2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row>
    <row r="245" ht="14.2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row>
    <row r="246" ht="14.2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row>
    <row r="247" ht="14.2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row>
    <row r="248" ht="14.2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row>
    <row r="249" ht="14.2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row>
    <row r="250" ht="14.2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row>
    <row r="251" ht="14.2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row>
    <row r="252" ht="14.2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row>
    <row r="253" ht="14.2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row>
    <row r="254" ht="14.2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row>
    <row r="255" ht="14.2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row>
    <row r="256" ht="14.2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row>
    <row r="257" ht="14.2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row>
    <row r="258" ht="14.2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row>
    <row r="259" ht="14.2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row>
    <row r="260" ht="14.2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row>
    <row r="261" ht="14.2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row>
    <row r="262" ht="14.2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row>
    <row r="263" ht="14.2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row>
    <row r="264" ht="14.2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row>
    <row r="265" ht="14.2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row>
    <row r="266" ht="14.2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row>
    <row r="267" ht="14.2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row>
    <row r="268" ht="14.2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row>
    <row r="269" ht="14.2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row>
    <row r="270" ht="14.2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row>
    <row r="271" ht="14.2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row>
    <row r="272" ht="14.2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row>
    <row r="273" ht="14.2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row>
    <row r="274" ht="14.2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row>
    <row r="275" ht="14.2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row>
    <row r="276" ht="14.2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row>
    <row r="277" ht="14.2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row>
    <row r="278" ht="14.2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row>
    <row r="279" ht="14.2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row>
    <row r="280" ht="14.2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row>
    <row r="281" ht="14.2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row>
    <row r="282" ht="14.2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row>
    <row r="283" ht="14.2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row>
    <row r="284" ht="14.2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row>
    <row r="285" ht="14.2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row>
    <row r="286" ht="14.2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row>
    <row r="287" ht="14.2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row>
    <row r="288" ht="14.2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row>
    <row r="289" ht="14.2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row>
    <row r="290" ht="14.2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row>
    <row r="291" ht="14.2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row>
    <row r="292" ht="14.2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row>
    <row r="293" ht="14.2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row>
    <row r="294" ht="14.2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row>
    <row r="295" ht="14.2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row>
    <row r="296" ht="14.2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row>
    <row r="297" ht="14.2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row>
    <row r="298" ht="14.2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row>
    <row r="299" ht="14.2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row>
    <row r="300" ht="14.2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row>
    <row r="301" ht="14.2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row>
    <row r="302" ht="14.2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row>
    <row r="303" ht="14.2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row>
    <row r="304" ht="14.2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row>
    <row r="305" ht="14.2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row>
    <row r="306" ht="14.2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row>
    <row r="307" ht="14.2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row>
    <row r="308" ht="14.2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row>
    <row r="309" ht="14.2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row>
    <row r="310" ht="14.2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row>
    <row r="311" ht="14.2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row>
    <row r="312" ht="14.2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row>
    <row r="313" ht="14.2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row>
    <row r="314" ht="14.2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row>
    <row r="315" ht="14.2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row>
    <row r="316" ht="14.2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row>
    <row r="317" ht="14.2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row>
    <row r="318" ht="14.2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row>
    <row r="319" ht="14.2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row>
    <row r="320" ht="14.2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row>
    <row r="321" ht="14.2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row>
    <row r="322" ht="14.2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row>
    <row r="323" ht="14.2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row>
    <row r="324" ht="14.2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row>
    <row r="325" ht="14.2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row>
    <row r="326" ht="14.2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row>
    <row r="327" ht="14.2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row>
    <row r="328" ht="14.2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row>
    <row r="329" ht="14.2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row>
    <row r="330" ht="14.2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row>
    <row r="331" ht="14.2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row>
    <row r="332" ht="14.2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row>
    <row r="333" ht="14.2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row>
    <row r="334" ht="14.2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row>
    <row r="335" ht="14.2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row>
    <row r="336" ht="14.2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row>
    <row r="337" ht="14.2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row>
    <row r="338" ht="14.2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row>
    <row r="339" ht="14.2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row>
    <row r="340" ht="14.2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row>
    <row r="341" ht="14.2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row>
    <row r="342" ht="14.2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row>
    <row r="343" ht="14.2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row>
    <row r="344" ht="14.2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row>
    <row r="345" ht="14.2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row>
    <row r="346" ht="14.2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row>
    <row r="347" ht="14.2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row>
    <row r="348" ht="14.2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row>
    <row r="349" ht="14.2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row>
    <row r="350" ht="14.2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row>
    <row r="351" ht="14.2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row>
    <row r="352" ht="14.2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row>
    <row r="353" ht="14.2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row>
    <row r="354" ht="14.2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row>
    <row r="355" ht="14.2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row>
    <row r="356" ht="14.2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row>
    <row r="357" ht="14.2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row>
    <row r="358" ht="14.2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row>
    <row r="359" ht="14.2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row>
    <row r="360" ht="14.2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row>
    <row r="361" ht="14.2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row>
    <row r="362" ht="14.2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row>
    <row r="363" ht="14.2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row>
    <row r="364" ht="14.2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row>
    <row r="365" ht="14.2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row>
    <row r="366" ht="14.2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row>
    <row r="367" ht="14.2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row>
    <row r="368" ht="14.2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row>
    <row r="369" ht="14.2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row>
    <row r="370" ht="14.2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row>
    <row r="371" ht="14.2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row>
    <row r="372" ht="14.2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row>
    <row r="373" ht="14.2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row>
    <row r="374" ht="14.2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row>
    <row r="375" ht="14.2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row>
    <row r="376" ht="14.2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row>
    <row r="377" ht="14.2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row>
    <row r="378" ht="14.2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row>
    <row r="379" ht="14.2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row>
    <row r="380" ht="14.2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row>
    <row r="381" ht="14.2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row>
    <row r="382" ht="14.2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row>
    <row r="383" ht="14.2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row>
    <row r="384" ht="14.2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row>
    <row r="385" ht="14.2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row>
    <row r="386" ht="14.2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row>
    <row r="387" ht="14.2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row>
    <row r="388" ht="14.2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row>
    <row r="389" ht="14.2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row>
    <row r="390" ht="14.2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row>
    <row r="391" ht="14.2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row>
    <row r="392" ht="14.2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row>
    <row r="393" ht="14.2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row>
    <row r="394" ht="14.2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row>
    <row r="395" ht="14.2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row>
    <row r="396" ht="14.2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row>
    <row r="397" ht="14.2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row>
    <row r="398" ht="14.2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row>
    <row r="399" ht="14.2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row>
    <row r="400" ht="14.2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row>
    <row r="401" ht="14.2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row>
    <row r="402" ht="14.2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row>
    <row r="403" ht="14.2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row>
    <row r="404" ht="14.2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row>
    <row r="405" ht="14.2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row>
    <row r="406" ht="14.2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row>
    <row r="407" ht="14.2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row>
    <row r="408" ht="14.2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row>
    <row r="409" ht="14.2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row>
    <row r="410" ht="14.2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row>
    <row r="411" ht="14.2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row>
    <row r="412" ht="14.2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row>
    <row r="413" ht="14.2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row>
    <row r="414" ht="14.2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row>
    <row r="415" ht="14.2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row>
    <row r="416" ht="14.2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row>
    <row r="417" ht="14.2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row>
    <row r="418" ht="14.2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row>
    <row r="419" ht="14.2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row>
    <row r="420" ht="14.2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row>
    <row r="421" ht="14.2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row>
    <row r="422" ht="14.2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row>
    <row r="423" ht="14.2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row>
    <row r="424" ht="14.2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row>
    <row r="425" ht="14.2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row>
    <row r="426" ht="14.2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row>
    <row r="427" ht="14.2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row>
    <row r="428" ht="14.2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row>
    <row r="429" ht="14.2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row>
    <row r="430" ht="14.2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row>
    <row r="431" ht="14.2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row>
    <row r="432" ht="14.2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row>
    <row r="433" ht="14.2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row>
    <row r="434" ht="14.2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row>
    <row r="435" ht="14.2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row>
    <row r="436" ht="14.2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row>
    <row r="437" ht="14.2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row>
    <row r="438" ht="14.2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row>
    <row r="439" ht="14.2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row>
    <row r="440" ht="14.2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row>
    <row r="441" ht="14.2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row>
    <row r="442" ht="14.2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row>
    <row r="443" ht="14.2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row>
    <row r="444" ht="14.2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row>
    <row r="445" ht="14.2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row>
    <row r="446" ht="14.2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row>
    <row r="447" ht="14.2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row>
    <row r="448" ht="14.2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row>
    <row r="449" ht="14.2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row>
    <row r="450" ht="14.2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row>
    <row r="451" ht="14.2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row>
    <row r="452" ht="14.2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row>
    <row r="453" ht="14.2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row>
    <row r="454" ht="14.2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row>
    <row r="455" ht="14.2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row>
    <row r="456" ht="14.2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row>
    <row r="457" ht="14.2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row>
    <row r="458" ht="14.2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row>
    <row r="459" ht="14.2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row>
    <row r="460" ht="14.2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row>
    <row r="461" ht="14.2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row>
    <row r="462" ht="14.2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row>
    <row r="463" ht="14.2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row>
    <row r="464" ht="14.2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row>
    <row r="465" ht="14.2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row>
    <row r="466" ht="14.2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row>
    <row r="467" ht="14.2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row>
    <row r="468" ht="14.2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row>
    <row r="469" ht="14.2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row>
    <row r="470" ht="14.2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row>
    <row r="471" ht="14.2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row>
    <row r="472" ht="14.2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row>
    <row r="473" ht="14.2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row>
    <row r="474" ht="14.2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row>
    <row r="475" ht="14.2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row>
    <row r="476" ht="14.2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row>
    <row r="477" ht="14.2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row>
    <row r="478" ht="14.2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row>
    <row r="479" ht="14.2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row>
    <row r="480" ht="14.2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row>
    <row r="481" ht="14.2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row>
    <row r="482" ht="14.2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row>
    <row r="483" ht="14.2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row>
    <row r="484" ht="14.2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row>
    <row r="485" ht="14.2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row>
    <row r="486" ht="14.2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row>
    <row r="487" ht="14.2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row>
    <row r="488" ht="14.2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row>
    <row r="489" ht="14.2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row>
    <row r="490" ht="14.2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row>
    <row r="491" ht="14.2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row>
    <row r="492" ht="14.2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row>
    <row r="493" ht="14.2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row>
    <row r="494" ht="14.2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row>
    <row r="495" ht="14.2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row>
    <row r="496" ht="14.2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row>
    <row r="497" ht="14.2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row>
    <row r="498" ht="14.2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row>
    <row r="499" ht="14.2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row>
    <row r="500" ht="14.2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row>
    <row r="501" ht="14.2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row>
    <row r="502" ht="14.2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row>
    <row r="503" ht="14.2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row>
    <row r="504" ht="14.2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row>
    <row r="505" ht="14.2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row>
    <row r="506" ht="14.2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row>
    <row r="507" ht="14.2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row>
    <row r="508" ht="14.2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row>
    <row r="509" ht="14.2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row>
    <row r="510" ht="14.2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row>
    <row r="511" ht="14.2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row>
    <row r="512" ht="14.2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row>
    <row r="513" ht="14.2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row>
    <row r="514" ht="14.2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row>
    <row r="515" ht="14.2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row>
    <row r="516" ht="14.2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row>
    <row r="517" ht="14.2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row>
    <row r="518" ht="14.2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row>
    <row r="519" ht="14.2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row>
    <row r="520" ht="14.2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row>
    <row r="521" ht="14.2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row>
    <row r="522" ht="14.2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row>
    <row r="523" ht="14.2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row>
    <row r="524" ht="14.2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row>
    <row r="525" ht="14.2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row>
    <row r="526" ht="14.2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row>
    <row r="527" ht="14.2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row>
    <row r="528" ht="14.2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row>
    <row r="529" ht="14.2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row>
    <row r="530" ht="14.2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row>
    <row r="531" ht="14.2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row>
    <row r="532" ht="14.2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row>
    <row r="533" ht="14.2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row>
    <row r="534" ht="14.2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row>
    <row r="535" ht="14.2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row>
    <row r="536" ht="14.2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row>
    <row r="537" ht="14.2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row>
    <row r="538" ht="14.2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row>
    <row r="539" ht="14.2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row>
    <row r="540" ht="14.2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row>
    <row r="541" ht="14.2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row>
    <row r="542" ht="14.2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row>
    <row r="543" ht="14.2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row>
    <row r="544" ht="14.2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row>
    <row r="545" ht="14.2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row>
    <row r="546" ht="14.2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row>
    <row r="547" ht="14.2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row>
    <row r="548" ht="14.2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row>
    <row r="549" ht="14.2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row>
    <row r="550" ht="14.2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row>
    <row r="551" ht="14.2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row>
    <row r="552" ht="14.2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row>
    <row r="553" ht="14.2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row>
    <row r="554" ht="14.2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row>
    <row r="555" ht="14.2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row>
    <row r="556" ht="14.2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row>
    <row r="557" ht="14.2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row>
    <row r="558" ht="14.2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row>
    <row r="559" ht="14.2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row>
    <row r="560" ht="14.2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row>
    <row r="561" ht="14.2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row>
    <row r="562" ht="14.2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row>
    <row r="563" ht="14.2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row>
    <row r="564" ht="14.2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row>
    <row r="565" ht="14.2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row>
    <row r="566" ht="14.2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row>
    <row r="567" ht="14.2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row>
    <row r="568" ht="14.2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row>
    <row r="569" ht="14.2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row>
    <row r="570" ht="14.2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row>
    <row r="571" ht="14.2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row>
    <row r="572" ht="14.2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row>
    <row r="573" ht="14.2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row>
    <row r="574" ht="14.2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row>
    <row r="575" ht="14.2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row>
    <row r="576" ht="14.2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row>
    <row r="577" ht="14.2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row>
    <row r="578" ht="14.2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row>
    <row r="579" ht="14.2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row>
    <row r="580" ht="14.2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row>
    <row r="581" ht="14.2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row>
    <row r="582" ht="14.2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row>
    <row r="583" ht="14.2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row>
    <row r="584" ht="14.2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row>
    <row r="585" ht="14.2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row>
    <row r="586" ht="14.2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row>
    <row r="587" ht="14.2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row>
    <row r="588" ht="14.2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row>
    <row r="589" ht="14.2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row>
    <row r="590" ht="14.2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row>
    <row r="591" ht="14.2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row>
    <row r="592" ht="14.2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row>
    <row r="593" ht="14.2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row>
    <row r="594" ht="14.2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row>
    <row r="595" ht="14.2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row>
    <row r="596" ht="14.2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row>
    <row r="597" ht="14.2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row>
    <row r="598" ht="14.2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row>
    <row r="599" ht="14.2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row>
    <row r="600" ht="14.2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row>
    <row r="601" ht="14.2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row>
    <row r="602" ht="14.2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row>
    <row r="603" ht="14.2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row>
    <row r="604" ht="14.2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row>
    <row r="605" ht="14.2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row>
    <row r="606" ht="14.2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row>
    <row r="607" ht="14.2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row>
    <row r="608" ht="14.2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row>
    <row r="609" ht="14.2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row>
    <row r="610" ht="14.2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row>
    <row r="611" ht="14.2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row>
    <row r="612" ht="14.2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row>
    <row r="613" ht="14.2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row>
    <row r="614" ht="14.2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row>
    <row r="615" ht="14.2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row>
    <row r="616" ht="14.2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row>
    <row r="617" ht="14.2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row>
    <row r="618" ht="14.2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row>
    <row r="619" ht="14.2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row>
    <row r="620" ht="14.2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row>
    <row r="621" ht="14.2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row>
    <row r="622" ht="14.2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row>
    <row r="623" ht="14.2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row>
    <row r="624" ht="14.2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row>
    <row r="625" ht="14.2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row>
    <row r="626" ht="14.2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row>
    <row r="627" ht="14.2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row>
    <row r="628" ht="14.2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row>
    <row r="629" ht="14.2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row>
    <row r="630" ht="14.2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row>
    <row r="631" ht="14.2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row>
    <row r="632" ht="14.2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row>
    <row r="633" ht="14.2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row>
    <row r="634" ht="14.2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row>
    <row r="635" ht="14.2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row>
    <row r="636" ht="14.2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row>
    <row r="637" ht="14.2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row>
    <row r="638" ht="14.2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row>
    <row r="639" ht="14.2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row>
    <row r="640" ht="14.2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row>
    <row r="641" ht="14.2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row>
    <row r="642" ht="14.2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row>
    <row r="643" ht="14.2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row>
    <row r="644" ht="14.2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row>
    <row r="645" ht="14.2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row>
    <row r="646" ht="14.2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row>
    <row r="647" ht="14.2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row>
    <row r="648" ht="14.2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row>
    <row r="649" ht="14.2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row>
    <row r="650" ht="14.2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row>
    <row r="651" ht="14.2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row>
    <row r="652" ht="14.2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row>
    <row r="653" ht="14.2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row>
    <row r="654" ht="14.2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row>
    <row r="655" ht="14.2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row>
    <row r="656" ht="14.2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row>
    <row r="657" ht="14.2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row>
    <row r="658" ht="14.2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row>
    <row r="659" ht="14.2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row>
    <row r="660" ht="14.2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row>
    <row r="661" ht="14.2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row>
    <row r="662" ht="14.2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row>
    <row r="663" ht="14.2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row>
    <row r="664" ht="14.2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row>
    <row r="665" ht="14.2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row>
    <row r="666" ht="14.2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row>
    <row r="667" ht="14.2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row>
    <row r="668" ht="14.2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row>
    <row r="669" ht="14.2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row>
    <row r="670" ht="14.2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row>
    <row r="671" ht="14.2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row>
    <row r="672" ht="14.2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row>
    <row r="673" ht="14.2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row>
    <row r="674" ht="14.2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row>
    <row r="675" ht="14.2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row>
    <row r="676" ht="14.2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row>
    <row r="677" ht="14.2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row>
    <row r="678" ht="14.2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row>
    <row r="679" ht="14.2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row>
    <row r="680" ht="14.2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row>
    <row r="681" ht="14.2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row>
    <row r="682" ht="14.2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row>
    <row r="683" ht="14.2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row>
    <row r="684" ht="14.2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row>
    <row r="685" ht="14.2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row>
    <row r="686" ht="14.2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row>
    <row r="687" ht="14.2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row>
    <row r="688" ht="14.2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row>
    <row r="689" ht="14.2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row>
    <row r="690" ht="14.2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row>
    <row r="691" ht="14.2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row>
    <row r="692" ht="14.2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row>
    <row r="693" ht="14.2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row>
    <row r="694" ht="14.2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row>
    <row r="695" ht="14.2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row>
    <row r="696" ht="14.2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row>
    <row r="697" ht="14.2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row>
    <row r="698" ht="14.2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row>
    <row r="699" ht="14.2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row>
    <row r="700" ht="14.2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row>
    <row r="701" ht="14.2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row>
    <row r="702" ht="14.2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row>
    <row r="703" ht="14.2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row>
    <row r="704" ht="14.2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row>
    <row r="705" ht="14.2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row>
    <row r="706" ht="14.2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row>
    <row r="707" ht="14.2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row>
    <row r="708" ht="14.2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row>
    <row r="709" ht="14.2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row>
    <row r="710" ht="14.2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row>
    <row r="711" ht="14.2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row>
    <row r="712" ht="14.2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row>
    <row r="713" ht="14.2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row>
    <row r="714" ht="14.2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row>
    <row r="715" ht="14.2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row>
    <row r="716" ht="14.2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row>
    <row r="717" ht="14.2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row>
    <row r="718" ht="14.2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row>
    <row r="719" ht="14.2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row>
    <row r="720" ht="14.2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row>
    <row r="721" ht="14.2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row>
    <row r="722" ht="14.2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row>
    <row r="723" ht="14.2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row>
    <row r="724" ht="14.2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row>
    <row r="725" ht="14.2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row>
    <row r="726" ht="14.2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row>
    <row r="727" ht="14.2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row>
    <row r="728" ht="14.2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row>
    <row r="729" ht="14.2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row>
    <row r="730" ht="14.2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row>
    <row r="731" ht="14.2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row>
    <row r="732" ht="14.2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row>
    <row r="733" ht="14.2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row>
    <row r="734" ht="14.2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row>
    <row r="735" ht="14.2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row>
    <row r="736" ht="14.2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row>
    <row r="737" ht="14.2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row>
    <row r="738" ht="14.2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row>
    <row r="739" ht="14.2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row>
    <row r="740" ht="14.2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row>
    <row r="741" ht="14.2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row>
    <row r="742" ht="14.2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row>
    <row r="743" ht="14.2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row>
    <row r="744" ht="14.2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row>
    <row r="745" ht="14.2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row>
    <row r="746" ht="14.2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row>
    <row r="747" ht="14.2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row>
    <row r="748" ht="14.2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row>
    <row r="749" ht="14.2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row>
    <row r="750" ht="14.2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row>
    <row r="751" ht="14.2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row>
    <row r="752" ht="14.2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row>
    <row r="753" ht="14.2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row>
    <row r="754" ht="14.2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row>
    <row r="755" ht="14.2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row>
    <row r="756" ht="14.2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row>
    <row r="757" ht="14.2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row>
    <row r="758" ht="14.2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row>
    <row r="759" ht="14.2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row>
    <row r="760" ht="14.2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row>
    <row r="761" ht="14.2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row>
    <row r="762" ht="14.2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row>
    <row r="763" ht="14.2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row>
    <row r="764" ht="14.2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row>
    <row r="765" ht="14.2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row>
    <row r="766" ht="14.2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row>
    <row r="767" ht="14.2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row>
    <row r="768" ht="14.2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row>
    <row r="769" ht="14.2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row>
    <row r="770" ht="14.2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row>
    <row r="771" ht="14.2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row>
    <row r="772" ht="14.2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row>
    <row r="773" ht="14.2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row>
    <row r="774" ht="14.2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row>
    <row r="775" ht="14.2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row>
    <row r="776" ht="14.2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row>
    <row r="777" ht="14.2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row>
    <row r="778" ht="14.2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row>
    <row r="779" ht="14.2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row>
    <row r="780" ht="14.2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row>
    <row r="781" ht="14.2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row>
    <row r="782" ht="14.2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row>
    <row r="783" ht="14.2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row>
    <row r="784" ht="14.2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row>
    <row r="785" ht="14.2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row>
    <row r="786" ht="14.2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row>
    <row r="787" ht="14.2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row>
    <row r="788" ht="14.2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row>
    <row r="789" ht="14.2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row>
    <row r="790" ht="14.2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row>
    <row r="791" ht="14.2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row>
    <row r="792" ht="14.2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row>
    <row r="793" ht="14.2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row>
    <row r="794" ht="14.2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row>
    <row r="795" ht="14.2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row>
    <row r="796" ht="14.2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row>
    <row r="797" ht="14.2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row>
    <row r="798" ht="14.2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row>
    <row r="799" ht="14.2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row>
    <row r="800" ht="14.2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row>
    <row r="801" ht="14.2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row>
    <row r="802" ht="14.2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row>
    <row r="803" ht="14.2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row>
    <row r="804" ht="14.2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row>
    <row r="805" ht="14.2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row>
    <row r="806" ht="14.2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row>
    <row r="807" ht="14.2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row>
    <row r="808" ht="14.2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row>
    <row r="809" ht="14.2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row>
    <row r="810" ht="14.2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row>
    <row r="811" ht="14.2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row>
    <row r="812" ht="14.2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row>
    <row r="813" ht="14.2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row>
    <row r="814" ht="14.2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row>
    <row r="815" ht="14.2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row>
    <row r="816" ht="14.2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row>
    <row r="817" ht="14.2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row>
    <row r="818" ht="14.2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row>
    <row r="819" ht="14.2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row>
    <row r="820" ht="14.2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row>
    <row r="821" ht="14.2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row>
    <row r="822" ht="14.2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row>
    <row r="823" ht="14.2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row>
    <row r="824" ht="14.2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row>
    <row r="825" ht="14.2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row>
    <row r="826" ht="14.2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row>
    <row r="827" ht="14.2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row>
    <row r="828" ht="14.2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row>
    <row r="829" ht="14.2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row>
    <row r="830" ht="14.2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row>
    <row r="831" ht="14.2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row>
    <row r="832" ht="14.2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row>
    <row r="833" ht="14.2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row>
    <row r="834" ht="14.2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row>
    <row r="835" ht="14.2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row>
    <row r="836" ht="14.2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row>
    <row r="837" ht="14.2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row>
    <row r="838" ht="14.2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row>
    <row r="839" ht="14.2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row>
    <row r="840" ht="14.2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row>
    <row r="841" ht="14.2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row>
    <row r="842" ht="14.2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row>
    <row r="843" ht="14.2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row>
    <row r="844" ht="14.2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row>
    <row r="845" ht="14.2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row>
    <row r="846" ht="14.2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row>
    <row r="847" ht="14.2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row>
    <row r="848" ht="14.2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row>
    <row r="849" ht="14.2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row>
    <row r="850" ht="14.2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row>
    <row r="851" ht="14.2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row>
    <row r="852" ht="14.2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row>
    <row r="853" ht="14.2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row>
    <row r="854" ht="14.2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row>
    <row r="855" ht="14.2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row>
    <row r="856" ht="14.2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row>
    <row r="857" ht="14.2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row>
    <row r="858" ht="14.2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row>
    <row r="859" ht="14.2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row>
    <row r="860" ht="14.2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row>
    <row r="861" ht="14.2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row>
    <row r="862" ht="14.2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row>
    <row r="863" ht="14.2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row>
    <row r="864" ht="14.2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row>
    <row r="865" ht="14.2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row>
    <row r="866" ht="14.2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row>
    <row r="867" ht="14.2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row>
    <row r="868" ht="14.2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row>
    <row r="869" ht="14.2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row>
    <row r="870" ht="14.2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row>
    <row r="871" ht="14.2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row>
    <row r="872" ht="14.2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row>
    <row r="873" ht="14.2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row>
    <row r="874" ht="14.2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row>
    <row r="875" ht="14.2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row>
    <row r="876" ht="14.2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row>
    <row r="877" ht="14.2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row>
    <row r="878" ht="14.2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row>
    <row r="879" ht="14.2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row>
    <row r="880" ht="14.2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row>
    <row r="881" ht="14.2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row>
    <row r="882" ht="14.2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row>
    <row r="883" ht="14.2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row>
    <row r="884" ht="14.2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row>
    <row r="885" ht="14.2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row>
    <row r="886" ht="14.2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row>
    <row r="887" ht="14.2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row>
    <row r="888" ht="14.2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row>
    <row r="889" ht="14.2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row>
    <row r="890" ht="14.2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row>
    <row r="891" ht="14.2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row>
    <row r="892" ht="14.2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row>
    <row r="893" ht="14.2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row>
    <row r="894" ht="14.2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row>
    <row r="895" ht="14.2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row>
    <row r="896" ht="14.2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row>
    <row r="897" ht="14.2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row>
    <row r="898" ht="14.2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row>
    <row r="899" ht="14.2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row>
    <row r="900" ht="14.2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row>
    <row r="901" ht="14.2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row>
    <row r="902" ht="14.2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row>
    <row r="903" ht="14.2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row>
    <row r="904" ht="14.2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row>
    <row r="905" ht="14.2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row>
    <row r="906" ht="14.2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row>
    <row r="907" ht="14.2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row>
    <row r="908" ht="14.2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row>
    <row r="909" ht="14.2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row>
    <row r="910" ht="14.2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row>
    <row r="911" ht="14.2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row>
    <row r="912" ht="14.2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row>
    <row r="913" ht="14.2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row>
    <row r="914" ht="14.2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row>
    <row r="915" ht="14.2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row>
    <row r="916" ht="14.2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row>
    <row r="917" ht="14.2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row>
    <row r="918" ht="14.2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row>
    <row r="919" ht="14.2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row>
    <row r="920" ht="14.2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row>
    <row r="921" ht="14.2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row>
    <row r="922" ht="14.2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row>
    <row r="923" ht="14.2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row>
    <row r="924" ht="14.2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row>
    <row r="925" ht="14.2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row>
    <row r="926" ht="14.2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row>
    <row r="927" ht="14.2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row>
    <row r="928" ht="14.2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row>
    <row r="929" ht="14.2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row>
    <row r="930" ht="14.2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row>
    <row r="931" ht="14.2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row>
    <row r="932" ht="14.2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row>
    <row r="933" ht="14.2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row>
    <row r="934" ht="14.2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row>
    <row r="935" ht="14.2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row>
    <row r="936" ht="14.2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row>
    <row r="937" ht="14.2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row>
    <row r="938" ht="14.2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row>
    <row r="939" ht="14.2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row>
    <row r="940" ht="14.2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row>
    <row r="941" ht="14.2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row>
    <row r="942" ht="14.2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row>
    <row r="943" ht="14.2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row>
    <row r="944" ht="14.2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row>
    <row r="945" ht="14.2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row>
    <row r="946" ht="14.2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row>
    <row r="947" ht="14.2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row>
    <row r="948" ht="14.2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row>
    <row r="949" ht="14.2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row>
    <row r="950" ht="14.2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row>
    <row r="951" ht="14.2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row>
    <row r="952" ht="14.2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row>
    <row r="953" ht="14.2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row>
    <row r="954" ht="14.2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row>
    <row r="955" ht="14.2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row>
    <row r="956" ht="14.2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row>
    <row r="957" ht="14.2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row>
    <row r="958" ht="14.2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row>
    <row r="959" ht="14.2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row>
    <row r="960" ht="14.2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row>
    <row r="961" ht="14.2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row>
    <row r="962" ht="14.2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row>
    <row r="963" ht="14.2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row>
    <row r="964" ht="14.2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row>
    <row r="965" ht="14.2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row>
    <row r="966" ht="14.2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row>
    <row r="967" ht="14.2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row>
    <row r="968" ht="14.2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row>
    <row r="969" ht="14.2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row>
    <row r="970" ht="14.2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row>
    <row r="971" ht="14.2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row>
    <row r="972" ht="14.2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row>
    <row r="973" ht="14.2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row>
    <row r="974" ht="14.2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row>
    <row r="975" ht="14.2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row>
    <row r="976" ht="14.2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row>
    <row r="977" ht="14.2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row>
    <row r="978" ht="14.2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row>
    <row r="979" ht="14.2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row>
    <row r="980" ht="14.2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row>
    <row r="981" ht="14.2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row>
    <row r="982" ht="14.2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row>
    <row r="983" ht="14.2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row>
    <row r="984" ht="14.2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row>
    <row r="985" ht="14.2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row>
    <row r="986" ht="14.2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row>
    <row r="987" ht="14.2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row>
    <row r="988" ht="14.2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row>
    <row r="989" ht="14.2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row>
    <row r="990" ht="14.2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row>
    <row r="991" ht="14.2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row>
    <row r="992" ht="14.2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row>
    <row r="993" ht="14.2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row>
    <row r="994" ht="14.2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row>
    <row r="995" ht="14.2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row>
    <row r="996" ht="14.2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row>
    <row r="997" ht="14.2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row>
    <row r="998" ht="14.2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row>
    <row r="999" ht="14.2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row>
    <row r="1000" ht="14.2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row>
  </sheetData>
  <mergeCells count="70">
    <mergeCell ref="G47:Y48"/>
    <mergeCell ref="G49:Y50"/>
    <mergeCell ref="G51:Y52"/>
    <mergeCell ref="G53:Y54"/>
    <mergeCell ref="B56:Y56"/>
    <mergeCell ref="G58:Y59"/>
    <mergeCell ref="G60:Y61"/>
    <mergeCell ref="G62:Y63"/>
    <mergeCell ref="G64:Y65"/>
    <mergeCell ref="G66:Y67"/>
    <mergeCell ref="B69:Y69"/>
    <mergeCell ref="G71:Y72"/>
    <mergeCell ref="G73:Y74"/>
    <mergeCell ref="G75:Y76"/>
    <mergeCell ref="C84:F85"/>
    <mergeCell ref="C86:F87"/>
    <mergeCell ref="C88:F89"/>
    <mergeCell ref="C90:F91"/>
    <mergeCell ref="C92:F93"/>
    <mergeCell ref="G77:Y78"/>
    <mergeCell ref="G79:Y80"/>
    <mergeCell ref="B82:Y82"/>
    <mergeCell ref="G84:Y85"/>
    <mergeCell ref="G86:Y87"/>
    <mergeCell ref="G88:Y89"/>
    <mergeCell ref="G90:Y91"/>
    <mergeCell ref="B2:Y2"/>
    <mergeCell ref="B3:Y7"/>
    <mergeCell ref="B9:Y10"/>
    <mergeCell ref="B12:Y12"/>
    <mergeCell ref="C13:Y16"/>
    <mergeCell ref="C17:F18"/>
    <mergeCell ref="G17:Y18"/>
    <mergeCell ref="C19:F20"/>
    <mergeCell ref="G19:Y20"/>
    <mergeCell ref="C21:F22"/>
    <mergeCell ref="G21:Y22"/>
    <mergeCell ref="B25:Y25"/>
    <mergeCell ref="C26:Y29"/>
    <mergeCell ref="B30:Y30"/>
    <mergeCell ref="B26:B29"/>
    <mergeCell ref="C32:F33"/>
    <mergeCell ref="C34:F35"/>
    <mergeCell ref="C36:F37"/>
    <mergeCell ref="C38:F39"/>
    <mergeCell ref="C40:F41"/>
    <mergeCell ref="C45:F46"/>
    <mergeCell ref="G32:Y33"/>
    <mergeCell ref="G34:Y35"/>
    <mergeCell ref="G36:Y37"/>
    <mergeCell ref="G38:Y39"/>
    <mergeCell ref="G40:Y41"/>
    <mergeCell ref="B43:Y43"/>
    <mergeCell ref="G45:Y46"/>
    <mergeCell ref="C47:F48"/>
    <mergeCell ref="C49:F50"/>
    <mergeCell ref="C51:F52"/>
    <mergeCell ref="C53:F54"/>
    <mergeCell ref="C58:F59"/>
    <mergeCell ref="C60:F61"/>
    <mergeCell ref="C62:F63"/>
    <mergeCell ref="C64:F65"/>
    <mergeCell ref="C66:F67"/>
    <mergeCell ref="C71:F72"/>
    <mergeCell ref="C73:F74"/>
    <mergeCell ref="C75:F76"/>
    <mergeCell ref="C77:F78"/>
    <mergeCell ref="C79:F80"/>
    <mergeCell ref="G92:Y93"/>
    <mergeCell ref="E97:Y106"/>
  </mergeCells>
  <conditionalFormatting sqref="G40">
    <cfRule type="expression" dxfId="0" priority="1">
      <formula>$G$38="Yes"</formula>
    </cfRule>
  </conditionalFormatting>
  <conditionalFormatting sqref="G53">
    <cfRule type="expression" dxfId="0" priority="2">
      <formula>$G$51="Yes"</formula>
    </cfRule>
  </conditionalFormatting>
  <conditionalFormatting sqref="G66">
    <cfRule type="expression" dxfId="0" priority="3">
      <formula>$G$64="Yes"</formula>
    </cfRule>
  </conditionalFormatting>
  <conditionalFormatting sqref="G79">
    <cfRule type="expression" dxfId="0" priority="4">
      <formula>$G$77="Yes"</formula>
    </cfRule>
  </conditionalFormatting>
  <conditionalFormatting sqref="G17:AB22 G32:AB37 G38 G40 G45:AB50 G51 G53 G58:AB63 G64 G66 G71:AB76 G77 G79 G84:AB89 G90 G92">
    <cfRule type="cellIs" dxfId="1" priority="5" operator="greaterThan">
      <formula>0</formula>
    </cfRule>
  </conditionalFormatting>
  <conditionalFormatting sqref="G92">
    <cfRule type="expression" dxfId="0" priority="6">
      <formula>$G$90="Yes"</formula>
    </cfRule>
  </conditionalFormatting>
  <dataValidations>
    <dataValidation type="list" allowBlank="1" showErrorMessage="1" sqref="G38 Z38:AA39 G51 Z51:AA52 G64 Z64:AA65 G77 Z77:AA78 G90 Z90:AA91">
      <formula1>'Variables (Hidden)'!$B$29:$B$30</formula1>
    </dataValidation>
    <dataValidation type="date" allowBlank="1" showErrorMessage="1" sqref="G40 Z40:AA41 G53 Z53:AA54 G66 Z66:AA67 G79 Z79:AA80 G92 Z92:AA93">
      <formula1>36526.0</formula1>
      <formula2>47484.0</formula2>
    </dataValidation>
  </dataValidations>
  <printOptions/>
  <pageMargins bottom="0.75" footer="0.0" header="0.0" left="0.7" right="0.7" top="0.75"/>
  <pageSetup scale="60"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sheetViews>
  <sheetFormatPr customHeight="1" defaultColWidth="14.43" defaultRowHeight="15.0"/>
  <cols>
    <col customWidth="1" min="1" max="39" width="5.57"/>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ht="14.25" customHeight="1">
      <c r="A2" s="1"/>
      <c r="B2" s="2" t="s">
        <v>0</v>
      </c>
      <c r="C2" s="3"/>
      <c r="D2" s="3"/>
      <c r="E2" s="3"/>
      <c r="F2" s="3"/>
      <c r="G2" s="3"/>
      <c r="H2" s="3"/>
      <c r="I2" s="3"/>
      <c r="J2" s="3"/>
      <c r="K2" s="3"/>
      <c r="L2" s="3"/>
      <c r="M2" s="3"/>
      <c r="N2" s="3"/>
      <c r="O2" s="3"/>
      <c r="P2" s="3"/>
      <c r="Q2" s="3"/>
      <c r="R2" s="3"/>
      <c r="S2" s="3"/>
      <c r="T2" s="3"/>
      <c r="U2" s="3"/>
      <c r="V2" s="3"/>
      <c r="W2" s="3"/>
      <c r="X2" s="3"/>
      <c r="Y2" s="3"/>
      <c r="Z2" s="3"/>
      <c r="AA2" s="3"/>
      <c r="AB2" s="4"/>
      <c r="AC2" s="1"/>
      <c r="AD2" s="1"/>
      <c r="AE2" s="1"/>
      <c r="AF2" s="1"/>
      <c r="AG2" s="1"/>
      <c r="AH2" s="1"/>
      <c r="AI2" s="1"/>
      <c r="AJ2" s="1"/>
      <c r="AK2" s="1"/>
      <c r="AL2" s="1"/>
      <c r="AM2" s="1"/>
    </row>
    <row r="3" ht="14.25" customHeight="1">
      <c r="A3" s="1"/>
      <c r="B3" s="7"/>
      <c r="C3" s="8"/>
      <c r="D3" s="8"/>
      <c r="E3" s="8"/>
      <c r="F3" s="8"/>
      <c r="G3" s="8"/>
      <c r="H3" s="8"/>
      <c r="I3" s="8"/>
      <c r="J3" s="8"/>
      <c r="K3" s="8"/>
      <c r="L3" s="8"/>
      <c r="M3" s="8"/>
      <c r="N3" s="8"/>
      <c r="O3" s="8"/>
      <c r="P3" s="8"/>
      <c r="Q3" s="8"/>
      <c r="R3" s="8"/>
      <c r="S3" s="8"/>
      <c r="T3" s="8"/>
      <c r="U3" s="8"/>
      <c r="V3" s="8"/>
      <c r="W3" s="8"/>
      <c r="X3" s="8"/>
      <c r="Y3" s="8"/>
      <c r="Z3" s="8"/>
      <c r="AA3" s="8"/>
      <c r="AB3" s="55"/>
      <c r="AC3" s="1"/>
      <c r="AD3" s="1"/>
      <c r="AE3" s="1"/>
      <c r="AF3" s="1"/>
      <c r="AG3" s="1"/>
      <c r="AH3" s="1"/>
      <c r="AI3" s="1"/>
      <c r="AJ3" s="1"/>
      <c r="AK3" s="1"/>
      <c r="AL3" s="1"/>
      <c r="AM3" s="1"/>
    </row>
    <row r="4" ht="14.25" customHeight="1">
      <c r="A4" s="1"/>
      <c r="B4" s="12"/>
      <c r="AB4" s="56"/>
      <c r="AC4" s="1"/>
      <c r="AD4" s="1"/>
      <c r="AE4" s="1"/>
      <c r="AF4" s="1"/>
      <c r="AG4" s="1"/>
      <c r="AH4" s="1"/>
      <c r="AI4" s="1"/>
      <c r="AJ4" s="1"/>
      <c r="AK4" s="1"/>
      <c r="AL4" s="1"/>
      <c r="AM4" s="1"/>
    </row>
    <row r="5" ht="14.25" customHeight="1">
      <c r="A5" s="1"/>
      <c r="B5" s="12"/>
      <c r="AB5" s="56"/>
      <c r="AC5" s="1"/>
      <c r="AD5" s="1"/>
      <c r="AE5" s="1"/>
      <c r="AF5" s="1"/>
      <c r="AG5" s="1"/>
      <c r="AH5" s="1"/>
      <c r="AI5" s="1"/>
      <c r="AJ5" s="1"/>
      <c r="AK5" s="1"/>
      <c r="AL5" s="1"/>
      <c r="AM5" s="1"/>
    </row>
    <row r="6" ht="14.25" customHeight="1">
      <c r="A6" s="1"/>
      <c r="B6" s="12"/>
      <c r="AB6" s="56"/>
      <c r="AC6" s="1"/>
      <c r="AD6" s="1"/>
      <c r="AE6" s="1"/>
      <c r="AF6" s="1"/>
      <c r="AG6" s="1"/>
      <c r="AH6" s="1"/>
      <c r="AI6" s="1"/>
      <c r="AJ6" s="1"/>
      <c r="AK6" s="1"/>
      <c r="AL6" s="1"/>
      <c r="AM6" s="1"/>
    </row>
    <row r="7" ht="14.25" customHeight="1">
      <c r="A7" s="1"/>
      <c r="B7" s="14"/>
      <c r="C7" s="15"/>
      <c r="D7" s="15"/>
      <c r="E7" s="15"/>
      <c r="F7" s="15"/>
      <c r="G7" s="15"/>
      <c r="H7" s="15"/>
      <c r="I7" s="15"/>
      <c r="J7" s="15"/>
      <c r="K7" s="15"/>
      <c r="L7" s="15"/>
      <c r="M7" s="15"/>
      <c r="N7" s="15"/>
      <c r="O7" s="15"/>
      <c r="P7" s="15"/>
      <c r="Q7" s="15"/>
      <c r="R7" s="15"/>
      <c r="S7" s="15"/>
      <c r="T7" s="15"/>
      <c r="U7" s="15"/>
      <c r="V7" s="15"/>
      <c r="W7" s="15"/>
      <c r="X7" s="15"/>
      <c r="Y7" s="15"/>
      <c r="Z7" s="15"/>
      <c r="AA7" s="15"/>
      <c r="AB7" s="57"/>
      <c r="AC7" s="1"/>
      <c r="AD7" s="1"/>
      <c r="AE7" s="1"/>
      <c r="AF7" s="1"/>
      <c r="AG7" s="1"/>
      <c r="AH7" s="1"/>
      <c r="AI7" s="1"/>
      <c r="AJ7" s="1"/>
      <c r="AK7" s="1"/>
      <c r="AL7" s="1"/>
      <c r="AM7" s="1"/>
    </row>
    <row r="8" ht="14.25" customHeight="1">
      <c r="A8" s="1"/>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1"/>
      <c r="AD8" s="1"/>
      <c r="AE8" s="1"/>
      <c r="AF8" s="1"/>
      <c r="AG8" s="1"/>
      <c r="AH8" s="1"/>
      <c r="AI8" s="1"/>
      <c r="AJ8" s="1"/>
      <c r="AK8" s="1"/>
      <c r="AL8" s="1"/>
      <c r="AM8" s="1"/>
    </row>
    <row r="9" ht="14.25" customHeight="1">
      <c r="A9" s="1"/>
      <c r="B9" s="373" t="s">
        <v>614</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6"/>
      <c r="AC9" s="1"/>
      <c r="AD9" s="1"/>
      <c r="AE9" s="1"/>
      <c r="AF9" s="1"/>
      <c r="AG9" s="1"/>
      <c r="AH9" s="1"/>
      <c r="AI9" s="1"/>
      <c r="AJ9" s="1"/>
      <c r="AK9" s="1"/>
      <c r="AL9" s="1"/>
      <c r="AM9" s="1"/>
    </row>
    <row r="10" ht="14.2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
      <c r="AD10" s="1"/>
      <c r="AE10" s="1"/>
      <c r="AF10" s="1"/>
      <c r="AG10" s="1"/>
      <c r="AH10" s="1"/>
      <c r="AI10" s="1"/>
      <c r="AJ10" s="1"/>
      <c r="AK10" s="1"/>
      <c r="AL10" s="1"/>
      <c r="AM10" s="1"/>
    </row>
    <row r="11" ht="14.25" customHeight="1">
      <c r="A11" s="1"/>
      <c r="B11" s="480" t="s">
        <v>615</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6"/>
      <c r="AC11" s="1"/>
      <c r="AD11" s="1"/>
      <c r="AE11" s="1"/>
      <c r="AF11" s="1"/>
      <c r="AG11" s="1"/>
      <c r="AH11" s="1"/>
      <c r="AI11" s="1"/>
      <c r="AJ11" s="1"/>
      <c r="AK11" s="1"/>
      <c r="AL11" s="1"/>
      <c r="AM11" s="1"/>
    </row>
    <row r="12" ht="14.25" customHeight="1">
      <c r="A12" s="1"/>
      <c r="B12" s="481" t="s">
        <v>616</v>
      </c>
      <c r="C12" s="8"/>
      <c r="D12" s="8"/>
      <c r="E12" s="8"/>
      <c r="F12" s="8"/>
      <c r="G12" s="8"/>
      <c r="H12" s="8"/>
      <c r="I12" s="8"/>
      <c r="J12" s="8"/>
      <c r="K12" s="128"/>
      <c r="L12" s="144" t="s">
        <v>617</v>
      </c>
      <c r="M12" s="8"/>
      <c r="N12" s="8"/>
      <c r="O12" s="8"/>
      <c r="P12" s="8"/>
      <c r="Q12" s="8"/>
      <c r="R12" s="8"/>
      <c r="S12" s="8"/>
      <c r="T12" s="8"/>
      <c r="U12" s="8"/>
      <c r="V12" s="8"/>
      <c r="W12" s="8"/>
      <c r="X12" s="8"/>
      <c r="Y12" s="128"/>
      <c r="Z12" s="482">
        <f>IFERROR(MembersAcknowledged,"")</f>
        <v>10</v>
      </c>
      <c r="AA12" s="8"/>
      <c r="AB12" s="55"/>
      <c r="AC12" s="1"/>
      <c r="AD12" s="1"/>
      <c r="AE12" s="1"/>
      <c r="AF12" s="1"/>
      <c r="AG12" s="1"/>
      <c r="AH12" s="1"/>
      <c r="AI12" s="1"/>
      <c r="AJ12" s="1"/>
      <c r="AK12" s="1"/>
      <c r="AL12" s="1"/>
      <c r="AM12" s="1"/>
    </row>
    <row r="13" ht="14.25" customHeight="1">
      <c r="A13" s="1"/>
      <c r="B13" s="12"/>
      <c r="K13" s="96"/>
      <c r="L13" s="97"/>
      <c r="Y13" s="96"/>
      <c r="Z13" s="97"/>
      <c r="AB13" s="56"/>
      <c r="AC13" s="1"/>
      <c r="AD13" s="1"/>
      <c r="AE13" s="1"/>
      <c r="AF13" s="1"/>
      <c r="AG13" s="1"/>
      <c r="AH13" s="1"/>
      <c r="AI13" s="1"/>
      <c r="AJ13" s="1"/>
      <c r="AK13" s="1"/>
      <c r="AL13" s="1"/>
      <c r="AM13" s="1"/>
    </row>
    <row r="14" ht="14.25" customHeight="1">
      <c r="A14" s="1"/>
      <c r="B14" s="12"/>
      <c r="K14" s="96"/>
      <c r="L14" s="101"/>
      <c r="M14" s="99"/>
      <c r="N14" s="99"/>
      <c r="O14" s="99"/>
      <c r="P14" s="99"/>
      <c r="Q14" s="99"/>
      <c r="R14" s="99"/>
      <c r="S14" s="99"/>
      <c r="T14" s="99"/>
      <c r="U14" s="99"/>
      <c r="V14" s="99"/>
      <c r="W14" s="99"/>
      <c r="X14" s="99"/>
      <c r="Y14" s="100"/>
      <c r="Z14" s="101"/>
      <c r="AA14" s="99"/>
      <c r="AB14" s="102"/>
      <c r="AC14" s="1"/>
      <c r="AD14" s="1"/>
      <c r="AE14" s="1"/>
      <c r="AF14" s="1"/>
      <c r="AG14" s="1"/>
      <c r="AH14" s="1"/>
      <c r="AI14" s="1"/>
      <c r="AJ14" s="1"/>
      <c r="AK14" s="1"/>
      <c r="AL14" s="1"/>
      <c r="AM14" s="1"/>
    </row>
    <row r="15" ht="14.25" customHeight="1">
      <c r="A15" s="1"/>
      <c r="B15" s="12"/>
      <c r="K15" s="96"/>
      <c r="L15" s="302" t="s">
        <v>618</v>
      </c>
      <c r="M15" s="92"/>
      <c r="N15" s="92"/>
      <c r="O15" s="92"/>
      <c r="P15" s="92"/>
      <c r="Q15" s="92"/>
      <c r="R15" s="92"/>
      <c r="S15" s="92"/>
      <c r="T15" s="92"/>
      <c r="U15" s="92"/>
      <c r="V15" s="92"/>
      <c r="W15" s="92"/>
      <c r="X15" s="92"/>
      <c r="Y15" s="93"/>
      <c r="Z15" s="483">
        <f>IFERROR(MembersNotified,"")</f>
        <v>10</v>
      </c>
      <c r="AA15" s="92"/>
      <c r="AB15" s="95"/>
      <c r="AC15" s="1"/>
      <c r="AD15" s="1"/>
      <c r="AE15" s="1"/>
      <c r="AF15" s="1"/>
      <c r="AG15" s="1"/>
      <c r="AH15" s="1"/>
      <c r="AI15" s="1"/>
      <c r="AJ15" s="1"/>
      <c r="AK15" s="1"/>
      <c r="AL15" s="1"/>
      <c r="AM15" s="1"/>
    </row>
    <row r="16" ht="14.25" customHeight="1">
      <c r="A16" s="1"/>
      <c r="B16" s="12"/>
      <c r="K16" s="96"/>
      <c r="L16" s="97"/>
      <c r="Y16" s="96"/>
      <c r="Z16" s="97"/>
      <c r="AB16" s="56"/>
      <c r="AC16" s="1"/>
      <c r="AD16" s="1"/>
      <c r="AE16" s="1"/>
      <c r="AF16" s="1"/>
      <c r="AG16" s="1"/>
      <c r="AH16" s="1"/>
      <c r="AI16" s="1"/>
      <c r="AJ16" s="1"/>
      <c r="AK16" s="1"/>
      <c r="AL16" s="1"/>
      <c r="AM16" s="1"/>
    </row>
    <row r="17" ht="14.25" customHeight="1">
      <c r="A17" s="1"/>
      <c r="B17" s="12"/>
      <c r="K17" s="96"/>
      <c r="L17" s="101"/>
      <c r="M17" s="99"/>
      <c r="N17" s="99"/>
      <c r="O17" s="99"/>
      <c r="P17" s="99"/>
      <c r="Q17" s="99"/>
      <c r="R17" s="99"/>
      <c r="S17" s="99"/>
      <c r="T17" s="99"/>
      <c r="U17" s="99"/>
      <c r="V17" s="99"/>
      <c r="W17" s="99"/>
      <c r="X17" s="99"/>
      <c r="Y17" s="100"/>
      <c r="Z17" s="101"/>
      <c r="AA17" s="99"/>
      <c r="AB17" s="102"/>
      <c r="AC17" s="1"/>
      <c r="AD17" s="1"/>
      <c r="AE17" s="1"/>
      <c r="AF17" s="1"/>
      <c r="AG17" s="1"/>
      <c r="AH17" s="1"/>
      <c r="AI17" s="1"/>
      <c r="AJ17" s="1"/>
      <c r="AK17" s="1"/>
      <c r="AL17" s="1"/>
      <c r="AM17" s="1"/>
    </row>
    <row r="18" ht="14.25" customHeight="1">
      <c r="A18" s="1"/>
      <c r="B18" s="12"/>
      <c r="K18" s="96"/>
      <c r="L18" s="484" t="s">
        <v>619</v>
      </c>
      <c r="M18" s="92"/>
      <c r="N18" s="92"/>
      <c r="O18" s="92"/>
      <c r="P18" s="92"/>
      <c r="Q18" s="92"/>
      <c r="R18" s="92"/>
      <c r="S18" s="92"/>
      <c r="T18" s="92"/>
      <c r="U18" s="92"/>
      <c r="V18" s="92"/>
      <c r="W18" s="92"/>
      <c r="X18" s="92"/>
      <c r="Y18" s="93"/>
      <c r="Z18" s="485">
        <f>IFERROR(MembersAcknowledged/MembersNotified,0)</f>
        <v>1</v>
      </c>
      <c r="AA18" s="92"/>
      <c r="AB18" s="95"/>
      <c r="AC18" s="1"/>
      <c r="AD18" s="1"/>
      <c r="AE18" s="1"/>
      <c r="AF18" s="1"/>
      <c r="AG18" s="1"/>
      <c r="AH18" s="1"/>
      <c r="AI18" s="1"/>
      <c r="AJ18" s="1"/>
      <c r="AK18" s="1"/>
      <c r="AL18" s="1"/>
      <c r="AM18" s="1"/>
    </row>
    <row r="19" ht="14.25" customHeight="1">
      <c r="A19" s="1"/>
      <c r="B19" s="12"/>
      <c r="K19" s="96"/>
      <c r="L19" s="97"/>
      <c r="Y19" s="96"/>
      <c r="Z19" s="97"/>
      <c r="AB19" s="56"/>
      <c r="AC19" s="1"/>
      <c r="AD19" s="1"/>
      <c r="AE19" s="1"/>
      <c r="AF19" s="1"/>
      <c r="AG19" s="1"/>
      <c r="AH19" s="1"/>
      <c r="AI19" s="1"/>
      <c r="AJ19" s="1"/>
      <c r="AK19" s="1"/>
      <c r="AL19" s="1"/>
      <c r="AM19" s="1"/>
    </row>
    <row r="20" ht="14.25" customHeight="1">
      <c r="A20" s="1"/>
      <c r="B20" s="98"/>
      <c r="C20" s="99"/>
      <c r="D20" s="99"/>
      <c r="E20" s="99"/>
      <c r="F20" s="99"/>
      <c r="G20" s="99"/>
      <c r="H20" s="99"/>
      <c r="I20" s="99"/>
      <c r="J20" s="99"/>
      <c r="K20" s="100"/>
      <c r="L20" s="130"/>
      <c r="M20" s="35"/>
      <c r="N20" s="35"/>
      <c r="O20" s="35"/>
      <c r="P20" s="35"/>
      <c r="Q20" s="35"/>
      <c r="R20" s="35"/>
      <c r="S20" s="35"/>
      <c r="T20" s="35"/>
      <c r="U20" s="35"/>
      <c r="V20" s="35"/>
      <c r="W20" s="35"/>
      <c r="X20" s="35"/>
      <c r="Y20" s="396"/>
      <c r="Z20" s="101"/>
      <c r="AA20" s="99"/>
      <c r="AB20" s="102"/>
      <c r="AC20" s="1"/>
      <c r="AD20" s="1"/>
      <c r="AE20" s="1"/>
      <c r="AF20" s="1"/>
      <c r="AG20" s="1"/>
      <c r="AH20" s="1"/>
      <c r="AI20" s="1"/>
      <c r="AJ20" s="1"/>
      <c r="AK20" s="1"/>
      <c r="AL20" s="1"/>
      <c r="AM20" s="1"/>
    </row>
    <row r="21" ht="14.25" customHeight="1">
      <c r="A21" s="1"/>
      <c r="B21" s="481" t="s">
        <v>620</v>
      </c>
      <c r="C21" s="8"/>
      <c r="D21" s="8"/>
      <c r="E21" s="8"/>
      <c r="F21" s="8"/>
      <c r="G21" s="8"/>
      <c r="H21" s="8"/>
      <c r="I21" s="8"/>
      <c r="J21" s="8"/>
      <c r="K21" s="128"/>
      <c r="L21" s="302" t="s">
        <v>621</v>
      </c>
      <c r="M21" s="92"/>
      <c r="N21" s="92"/>
      <c r="O21" s="92"/>
      <c r="P21" s="92"/>
      <c r="Q21" s="92"/>
      <c r="R21" s="92"/>
      <c r="S21" s="92"/>
      <c r="T21" s="92"/>
      <c r="U21" s="92"/>
      <c r="V21" s="92"/>
      <c r="W21" s="92"/>
      <c r="X21" s="92"/>
      <c r="Y21" s="93"/>
      <c r="Z21" s="482">
        <f>IFERROR(MembersInfoResponse,"")</f>
        <v>10</v>
      </c>
      <c r="AA21" s="8"/>
      <c r="AB21" s="55"/>
      <c r="AC21" s="1"/>
      <c r="AD21" s="1"/>
      <c r="AE21" s="1"/>
      <c r="AF21" s="1"/>
      <c r="AG21" s="1"/>
      <c r="AH21" s="1"/>
      <c r="AI21" s="1"/>
      <c r="AJ21" s="1"/>
      <c r="AK21" s="1"/>
      <c r="AL21" s="1"/>
      <c r="AM21" s="1"/>
    </row>
    <row r="22" ht="14.25" customHeight="1">
      <c r="A22" s="1"/>
      <c r="B22" s="12"/>
      <c r="K22" s="96"/>
      <c r="L22" s="97"/>
      <c r="Y22" s="96"/>
      <c r="Z22" s="97"/>
      <c r="AB22" s="56"/>
      <c r="AC22" s="1"/>
      <c r="AD22" s="1"/>
      <c r="AE22" s="1"/>
      <c r="AF22" s="1"/>
      <c r="AG22" s="1"/>
      <c r="AH22" s="1"/>
      <c r="AI22" s="1"/>
      <c r="AJ22" s="1"/>
      <c r="AK22" s="1"/>
      <c r="AL22" s="1"/>
      <c r="AM22" s="1"/>
    </row>
    <row r="23" ht="14.25" customHeight="1">
      <c r="A23" s="1"/>
      <c r="B23" s="12"/>
      <c r="K23" s="96"/>
      <c r="L23" s="101"/>
      <c r="M23" s="99"/>
      <c r="N23" s="99"/>
      <c r="O23" s="99"/>
      <c r="P23" s="99"/>
      <c r="Q23" s="99"/>
      <c r="R23" s="99"/>
      <c r="S23" s="99"/>
      <c r="T23" s="99"/>
      <c r="U23" s="99"/>
      <c r="V23" s="99"/>
      <c r="W23" s="99"/>
      <c r="X23" s="99"/>
      <c r="Y23" s="100"/>
      <c r="Z23" s="101"/>
      <c r="AA23" s="99"/>
      <c r="AB23" s="102"/>
      <c r="AC23" s="1"/>
      <c r="AD23" s="1"/>
      <c r="AE23" s="1"/>
      <c r="AF23" s="1"/>
      <c r="AG23" s="1"/>
      <c r="AH23" s="1"/>
      <c r="AI23" s="1"/>
      <c r="AJ23" s="1"/>
      <c r="AK23" s="1"/>
      <c r="AL23" s="1"/>
      <c r="AM23" s="1"/>
    </row>
    <row r="24" ht="14.25" customHeight="1">
      <c r="A24" s="1"/>
      <c r="B24" s="12"/>
      <c r="K24" s="96"/>
      <c r="L24" s="302" t="s">
        <v>622</v>
      </c>
      <c r="M24" s="92"/>
      <c r="N24" s="92"/>
      <c r="O24" s="92"/>
      <c r="P24" s="92"/>
      <c r="Q24" s="92"/>
      <c r="R24" s="92"/>
      <c r="S24" s="92"/>
      <c r="T24" s="92"/>
      <c r="U24" s="92"/>
      <c r="V24" s="92"/>
      <c r="W24" s="92"/>
      <c r="X24" s="92"/>
      <c r="Y24" s="93"/>
      <c r="Z24" s="483">
        <f>IFERROR(MembersInfoRequest,"")</f>
        <v>10</v>
      </c>
      <c r="AA24" s="92"/>
      <c r="AB24" s="95"/>
      <c r="AC24" s="1"/>
      <c r="AD24" s="1"/>
      <c r="AE24" s="1"/>
      <c r="AF24" s="1"/>
      <c r="AG24" s="1"/>
      <c r="AH24" s="1"/>
      <c r="AI24" s="1"/>
      <c r="AJ24" s="1"/>
      <c r="AK24" s="1"/>
      <c r="AL24" s="1"/>
      <c r="AM24" s="1"/>
    </row>
    <row r="25" ht="14.25" customHeight="1">
      <c r="A25" s="1"/>
      <c r="B25" s="12"/>
      <c r="K25" s="96"/>
      <c r="L25" s="97"/>
      <c r="Y25" s="96"/>
      <c r="Z25" s="97"/>
      <c r="AB25" s="56"/>
      <c r="AC25" s="1"/>
      <c r="AD25" s="1"/>
      <c r="AE25" s="1"/>
      <c r="AF25" s="1"/>
      <c r="AG25" s="1"/>
      <c r="AH25" s="1"/>
      <c r="AI25" s="1"/>
      <c r="AJ25" s="1"/>
      <c r="AK25" s="1"/>
      <c r="AL25" s="1"/>
      <c r="AM25" s="1"/>
    </row>
    <row r="26" ht="14.25" customHeight="1">
      <c r="A26" s="1"/>
      <c r="B26" s="12"/>
      <c r="K26" s="96"/>
      <c r="L26" s="101"/>
      <c r="M26" s="99"/>
      <c r="N26" s="99"/>
      <c r="O26" s="99"/>
      <c r="P26" s="99"/>
      <c r="Q26" s="99"/>
      <c r="R26" s="99"/>
      <c r="S26" s="99"/>
      <c r="T26" s="99"/>
      <c r="U26" s="99"/>
      <c r="V26" s="99"/>
      <c r="W26" s="99"/>
      <c r="X26" s="99"/>
      <c r="Y26" s="100"/>
      <c r="Z26" s="101"/>
      <c r="AA26" s="99"/>
      <c r="AB26" s="102"/>
      <c r="AC26" s="1"/>
      <c r="AD26" s="1"/>
      <c r="AE26" s="1"/>
      <c r="AF26" s="1"/>
      <c r="AG26" s="1"/>
      <c r="AH26" s="1"/>
      <c r="AI26" s="1"/>
      <c r="AJ26" s="1"/>
      <c r="AK26" s="1"/>
      <c r="AL26" s="1"/>
      <c r="AM26" s="1"/>
    </row>
    <row r="27" ht="14.25" customHeight="1">
      <c r="A27" s="1"/>
      <c r="B27" s="12"/>
      <c r="K27" s="96"/>
      <c r="L27" s="484" t="s">
        <v>623</v>
      </c>
      <c r="M27" s="92"/>
      <c r="N27" s="92"/>
      <c r="O27" s="92"/>
      <c r="P27" s="92"/>
      <c r="Q27" s="92"/>
      <c r="R27" s="92"/>
      <c r="S27" s="92"/>
      <c r="T27" s="92"/>
      <c r="U27" s="92"/>
      <c r="V27" s="92"/>
      <c r="W27" s="92"/>
      <c r="X27" s="92"/>
      <c r="Y27" s="93"/>
      <c r="Z27" s="485">
        <f>IFERROR(MembersInfoResponse/MembersInfoRequest,0)</f>
        <v>1</v>
      </c>
      <c r="AA27" s="92"/>
      <c r="AB27" s="95"/>
      <c r="AC27" s="1"/>
      <c r="AD27" s="1"/>
      <c r="AE27" s="1"/>
      <c r="AF27" s="1"/>
      <c r="AG27" s="1"/>
      <c r="AH27" s="1"/>
      <c r="AI27" s="1"/>
      <c r="AJ27" s="1"/>
      <c r="AK27" s="1"/>
      <c r="AL27" s="1"/>
      <c r="AM27" s="1"/>
    </row>
    <row r="28" ht="14.25" customHeight="1">
      <c r="A28" s="1"/>
      <c r="B28" s="12"/>
      <c r="K28" s="96"/>
      <c r="L28" s="97"/>
      <c r="Y28" s="96"/>
      <c r="Z28" s="97"/>
      <c r="AB28" s="56"/>
      <c r="AC28" s="1"/>
      <c r="AD28" s="1"/>
      <c r="AE28" s="1"/>
      <c r="AF28" s="1"/>
      <c r="AG28" s="1"/>
      <c r="AH28" s="1"/>
      <c r="AI28" s="1"/>
      <c r="AJ28" s="1"/>
      <c r="AK28" s="1"/>
      <c r="AL28" s="1"/>
      <c r="AM28" s="1"/>
    </row>
    <row r="29" ht="14.25" customHeight="1">
      <c r="A29" s="1"/>
      <c r="B29" s="14"/>
      <c r="C29" s="15"/>
      <c r="D29" s="15"/>
      <c r="E29" s="15"/>
      <c r="F29" s="15"/>
      <c r="G29" s="15"/>
      <c r="H29" s="15"/>
      <c r="I29" s="15"/>
      <c r="J29" s="15"/>
      <c r="K29" s="104"/>
      <c r="L29" s="105"/>
      <c r="M29" s="15"/>
      <c r="N29" s="15"/>
      <c r="O29" s="15"/>
      <c r="P29" s="15"/>
      <c r="Q29" s="15"/>
      <c r="R29" s="15"/>
      <c r="S29" s="15"/>
      <c r="T29" s="15"/>
      <c r="U29" s="15"/>
      <c r="V29" s="15"/>
      <c r="W29" s="15"/>
      <c r="X29" s="15"/>
      <c r="Y29" s="104"/>
      <c r="Z29" s="130"/>
      <c r="AA29" s="35"/>
      <c r="AB29" s="90"/>
      <c r="AC29" s="1"/>
      <c r="AD29" s="1"/>
      <c r="AE29" s="1"/>
      <c r="AF29" s="1"/>
      <c r="AG29" s="1"/>
      <c r="AH29" s="1"/>
      <c r="AI29" s="1"/>
      <c r="AJ29" s="1"/>
      <c r="AK29" s="1"/>
      <c r="AL29" s="1"/>
      <c r="AM29" s="1"/>
    </row>
    <row r="30" ht="14.25" customHeight="1">
      <c r="A30" s="1"/>
      <c r="B30" s="486" t="s">
        <v>624</v>
      </c>
      <c r="C30" s="108"/>
      <c r="D30" s="108"/>
      <c r="E30" s="108"/>
      <c r="F30" s="108"/>
      <c r="G30" s="108"/>
      <c r="H30" s="108"/>
      <c r="I30" s="108"/>
      <c r="J30" s="108"/>
      <c r="K30" s="154"/>
      <c r="L30" s="310" t="s">
        <v>625</v>
      </c>
      <c r="M30" s="108"/>
      <c r="N30" s="108"/>
      <c r="O30" s="108"/>
      <c r="P30" s="108"/>
      <c r="Q30" s="108"/>
      <c r="R30" s="108"/>
      <c r="S30" s="108"/>
      <c r="T30" s="108"/>
      <c r="U30" s="108"/>
      <c r="V30" s="108"/>
      <c r="W30" s="108"/>
      <c r="X30" s="108"/>
      <c r="Y30" s="231"/>
      <c r="Z30" s="483">
        <f>IFERROR(Members2ndResponse,"")</f>
        <v>7</v>
      </c>
      <c r="AA30" s="92"/>
      <c r="AB30" s="95"/>
      <c r="AC30" s="1"/>
      <c r="AD30" s="1"/>
      <c r="AE30" s="1"/>
      <c r="AF30" s="1"/>
      <c r="AG30" s="1"/>
      <c r="AH30" s="1"/>
      <c r="AI30" s="1"/>
      <c r="AJ30" s="1"/>
      <c r="AK30" s="1"/>
      <c r="AL30" s="1"/>
      <c r="AM30" s="1"/>
    </row>
    <row r="31" ht="14.25" customHeight="1">
      <c r="A31" s="1"/>
      <c r="B31" s="12"/>
      <c r="K31" s="13"/>
      <c r="L31" s="97"/>
      <c r="Y31" s="96"/>
      <c r="Z31" s="97"/>
      <c r="AB31" s="56"/>
      <c r="AC31" s="1"/>
      <c r="AD31" s="1"/>
      <c r="AE31" s="1"/>
      <c r="AF31" s="1"/>
      <c r="AG31" s="1"/>
      <c r="AH31" s="1"/>
      <c r="AI31" s="1"/>
      <c r="AJ31" s="1"/>
      <c r="AK31" s="1"/>
      <c r="AL31" s="1"/>
      <c r="AM31" s="1"/>
    </row>
    <row r="32" ht="14.25" customHeight="1">
      <c r="A32" s="1"/>
      <c r="B32" s="12"/>
      <c r="K32" s="13"/>
      <c r="L32" s="101"/>
      <c r="M32" s="99"/>
      <c r="N32" s="99"/>
      <c r="O32" s="99"/>
      <c r="P32" s="99"/>
      <c r="Q32" s="99"/>
      <c r="R32" s="99"/>
      <c r="S32" s="99"/>
      <c r="T32" s="99"/>
      <c r="U32" s="99"/>
      <c r="V32" s="99"/>
      <c r="W32" s="99"/>
      <c r="X32" s="99"/>
      <c r="Y32" s="100"/>
      <c r="Z32" s="101"/>
      <c r="AA32" s="99"/>
      <c r="AB32" s="102"/>
      <c r="AC32" s="1"/>
      <c r="AD32" s="1"/>
      <c r="AE32" s="1"/>
      <c r="AF32" s="1"/>
      <c r="AG32" s="1"/>
      <c r="AH32" s="1"/>
      <c r="AI32" s="1"/>
      <c r="AJ32" s="1"/>
      <c r="AK32" s="1"/>
      <c r="AL32" s="1"/>
      <c r="AM32" s="1"/>
    </row>
    <row r="33" ht="14.25" customHeight="1">
      <c r="A33" s="1"/>
      <c r="B33" s="12"/>
      <c r="K33" s="13"/>
      <c r="L33" s="302" t="s">
        <v>626</v>
      </c>
      <c r="M33" s="92"/>
      <c r="N33" s="92"/>
      <c r="O33" s="92"/>
      <c r="P33" s="92"/>
      <c r="Q33" s="92"/>
      <c r="R33" s="92"/>
      <c r="S33" s="92"/>
      <c r="T33" s="92"/>
      <c r="U33" s="92"/>
      <c r="V33" s="92"/>
      <c r="W33" s="92"/>
      <c r="X33" s="92"/>
      <c r="Y33" s="93"/>
      <c r="Z33" s="483">
        <f>IFERROR(Members2ndRequest,"")</f>
        <v>7</v>
      </c>
      <c r="AA33" s="92"/>
      <c r="AB33" s="95"/>
      <c r="AC33" s="1"/>
      <c r="AD33" s="1"/>
      <c r="AE33" s="1"/>
      <c r="AF33" s="1"/>
      <c r="AG33" s="1"/>
      <c r="AH33" s="1"/>
      <c r="AI33" s="1"/>
      <c r="AJ33" s="1"/>
      <c r="AK33" s="1"/>
      <c r="AL33" s="1"/>
      <c r="AM33" s="1"/>
    </row>
    <row r="34" ht="14.25" customHeight="1">
      <c r="A34" s="1"/>
      <c r="B34" s="12"/>
      <c r="K34" s="13"/>
      <c r="L34" s="97"/>
      <c r="Y34" s="96"/>
      <c r="Z34" s="97"/>
      <c r="AB34" s="56"/>
      <c r="AC34" s="1"/>
      <c r="AD34" s="1"/>
      <c r="AE34" s="1"/>
      <c r="AF34" s="1"/>
      <c r="AG34" s="1"/>
      <c r="AH34" s="1"/>
      <c r="AI34" s="1"/>
      <c r="AJ34" s="1"/>
      <c r="AK34" s="1"/>
      <c r="AL34" s="1"/>
      <c r="AM34" s="1"/>
    </row>
    <row r="35" ht="14.25" customHeight="1">
      <c r="A35" s="1"/>
      <c r="B35" s="12"/>
      <c r="K35" s="13"/>
      <c r="L35" s="101"/>
      <c r="M35" s="99"/>
      <c r="N35" s="99"/>
      <c r="O35" s="99"/>
      <c r="P35" s="99"/>
      <c r="Q35" s="99"/>
      <c r="R35" s="99"/>
      <c r="S35" s="99"/>
      <c r="T35" s="99"/>
      <c r="U35" s="99"/>
      <c r="V35" s="99"/>
      <c r="W35" s="99"/>
      <c r="X35" s="99"/>
      <c r="Y35" s="100"/>
      <c r="Z35" s="101"/>
      <c r="AA35" s="99"/>
      <c r="AB35" s="102"/>
      <c r="AC35" s="1"/>
      <c r="AD35" s="1"/>
      <c r="AE35" s="1"/>
      <c r="AF35" s="1"/>
      <c r="AG35" s="1"/>
      <c r="AH35" s="1"/>
      <c r="AI35" s="1"/>
      <c r="AJ35" s="1"/>
      <c r="AK35" s="1"/>
      <c r="AL35" s="1"/>
      <c r="AM35" s="1"/>
    </row>
    <row r="36" ht="14.25" customHeight="1">
      <c r="A36" s="1"/>
      <c r="B36" s="12"/>
      <c r="K36" s="13"/>
      <c r="L36" s="484" t="s">
        <v>627</v>
      </c>
      <c r="M36" s="92"/>
      <c r="N36" s="92"/>
      <c r="O36" s="92"/>
      <c r="P36" s="92"/>
      <c r="Q36" s="92"/>
      <c r="R36" s="92"/>
      <c r="S36" s="92"/>
      <c r="T36" s="92"/>
      <c r="U36" s="92"/>
      <c r="V36" s="92"/>
      <c r="W36" s="92"/>
      <c r="X36" s="92"/>
      <c r="Y36" s="93"/>
      <c r="Z36" s="485">
        <f>IFERROR(Members2ndResponse/Members2ndRequest, 0)</f>
        <v>1</v>
      </c>
      <c r="AA36" s="92"/>
      <c r="AB36" s="95"/>
      <c r="AC36" s="1"/>
      <c r="AD36" s="1"/>
      <c r="AE36" s="1"/>
      <c r="AF36" s="1"/>
      <c r="AG36" s="1"/>
      <c r="AH36" s="1"/>
      <c r="AI36" s="1"/>
      <c r="AJ36" s="1"/>
      <c r="AK36" s="1"/>
      <c r="AL36" s="1"/>
      <c r="AM36" s="1"/>
    </row>
    <row r="37" ht="14.25" customHeight="1">
      <c r="A37" s="1"/>
      <c r="B37" s="12"/>
      <c r="K37" s="13"/>
      <c r="L37" s="97"/>
      <c r="Y37" s="96"/>
      <c r="Z37" s="97"/>
      <c r="AB37" s="56"/>
      <c r="AC37" s="1"/>
      <c r="AD37" s="1"/>
      <c r="AE37" s="1"/>
      <c r="AF37" s="1"/>
      <c r="AG37" s="1"/>
      <c r="AH37" s="1"/>
      <c r="AI37" s="1"/>
      <c r="AJ37" s="1"/>
      <c r="AK37" s="1"/>
      <c r="AL37" s="1"/>
      <c r="AM37" s="1"/>
    </row>
    <row r="38" ht="14.25" customHeight="1">
      <c r="A38" s="1"/>
      <c r="B38" s="34"/>
      <c r="C38" s="35"/>
      <c r="D38" s="35"/>
      <c r="E38" s="35"/>
      <c r="F38" s="35"/>
      <c r="G38" s="35"/>
      <c r="H38" s="35"/>
      <c r="I38" s="35"/>
      <c r="J38" s="35"/>
      <c r="K38" s="36"/>
      <c r="L38" s="105"/>
      <c r="M38" s="15"/>
      <c r="N38" s="15"/>
      <c r="O38" s="15"/>
      <c r="P38" s="15"/>
      <c r="Q38" s="15"/>
      <c r="R38" s="15"/>
      <c r="S38" s="15"/>
      <c r="T38" s="15"/>
      <c r="U38" s="15"/>
      <c r="V38" s="15"/>
      <c r="W38" s="15"/>
      <c r="X38" s="15"/>
      <c r="Y38" s="104"/>
      <c r="Z38" s="101"/>
      <c r="AA38" s="99"/>
      <c r="AB38" s="102"/>
      <c r="AC38" s="1"/>
      <c r="AD38" s="1"/>
      <c r="AE38" s="1"/>
      <c r="AF38" s="1"/>
      <c r="AG38" s="1"/>
      <c r="AH38" s="1"/>
      <c r="AI38" s="1"/>
      <c r="AJ38" s="1"/>
      <c r="AK38" s="1"/>
      <c r="AL38" s="1"/>
      <c r="AM38" s="1"/>
    </row>
    <row r="39" ht="14.25" customHeight="1">
      <c r="A39" s="1"/>
      <c r="B39" s="481" t="s">
        <v>628</v>
      </c>
      <c r="C39" s="8"/>
      <c r="D39" s="8"/>
      <c r="E39" s="8"/>
      <c r="F39" s="8"/>
      <c r="G39" s="8"/>
      <c r="H39" s="8"/>
      <c r="I39" s="8"/>
      <c r="J39" s="8"/>
      <c r="K39" s="128"/>
      <c r="L39" s="310" t="s">
        <v>629</v>
      </c>
      <c r="M39" s="108"/>
      <c r="N39" s="108"/>
      <c r="O39" s="108"/>
      <c r="P39" s="108"/>
      <c r="Q39" s="108"/>
      <c r="R39" s="108"/>
      <c r="S39" s="108"/>
      <c r="T39" s="108"/>
      <c r="U39" s="108"/>
      <c r="V39" s="108"/>
      <c r="W39" s="108"/>
      <c r="X39" s="108"/>
      <c r="Y39" s="231"/>
      <c r="Z39" s="487">
        <f>IFERROR(COUNTIF('Ph II-Exercise Operations'!R67:R84,"Yes"),"")</f>
        <v>5</v>
      </c>
      <c r="AA39" s="108"/>
      <c r="AB39" s="109"/>
      <c r="AC39" s="1"/>
      <c r="AD39" s="1"/>
      <c r="AE39" s="1"/>
      <c r="AF39" s="1"/>
      <c r="AG39" s="1"/>
      <c r="AH39" s="1"/>
      <c r="AI39" s="1"/>
      <c r="AJ39" s="1"/>
      <c r="AK39" s="1"/>
      <c r="AL39" s="1"/>
      <c r="AM39" s="1"/>
    </row>
    <row r="40" ht="14.25" customHeight="1">
      <c r="A40" s="1"/>
      <c r="B40" s="12"/>
      <c r="K40" s="96"/>
      <c r="L40" s="97"/>
      <c r="Y40" s="96"/>
      <c r="Z40" s="97"/>
      <c r="AB40" s="56"/>
      <c r="AC40" s="1"/>
      <c r="AD40" s="1"/>
      <c r="AE40" s="1"/>
      <c r="AF40" s="1"/>
      <c r="AG40" s="1"/>
      <c r="AH40" s="1"/>
      <c r="AI40" s="1"/>
      <c r="AJ40" s="1"/>
      <c r="AK40" s="1"/>
      <c r="AL40" s="1"/>
      <c r="AM40" s="1"/>
    </row>
    <row r="41" ht="14.25" customHeight="1">
      <c r="A41" s="1"/>
      <c r="B41" s="12"/>
      <c r="K41" s="96"/>
      <c r="L41" s="101"/>
      <c r="M41" s="99"/>
      <c r="N41" s="99"/>
      <c r="O41" s="99"/>
      <c r="P41" s="99"/>
      <c r="Q41" s="99"/>
      <c r="R41" s="99"/>
      <c r="S41" s="99"/>
      <c r="T41" s="99"/>
      <c r="U41" s="99"/>
      <c r="V41" s="99"/>
      <c r="W41" s="99"/>
      <c r="X41" s="99"/>
      <c r="Y41" s="100"/>
      <c r="Z41" s="101"/>
      <c r="AA41" s="99"/>
      <c r="AB41" s="102"/>
      <c r="AC41" s="1"/>
      <c r="AD41" s="1"/>
      <c r="AE41" s="1"/>
      <c r="AF41" s="1"/>
      <c r="AG41" s="1"/>
      <c r="AH41" s="1"/>
      <c r="AI41" s="1"/>
      <c r="AJ41" s="1"/>
      <c r="AK41" s="1"/>
      <c r="AL41" s="1"/>
      <c r="AM41" s="1"/>
    </row>
    <row r="42" ht="14.25" customHeight="1">
      <c r="A42" s="1"/>
      <c r="B42" s="12"/>
      <c r="K42" s="96"/>
      <c r="L42" s="302" t="s">
        <v>630</v>
      </c>
      <c r="M42" s="92"/>
      <c r="N42" s="92"/>
      <c r="O42" s="92"/>
      <c r="P42" s="92"/>
      <c r="Q42" s="92"/>
      <c r="R42" s="92"/>
      <c r="S42" s="92"/>
      <c r="T42" s="92"/>
      <c r="U42" s="92"/>
      <c r="V42" s="92"/>
      <c r="W42" s="92"/>
      <c r="X42" s="92"/>
      <c r="Y42" s="93"/>
      <c r="Z42" s="483">
        <f>IFERROR(COUNTIF('Ph I-Resource Requirements'!W32:W49, TRUE),"")</f>
        <v>3</v>
      </c>
      <c r="AA42" s="92"/>
      <c r="AB42" s="95"/>
      <c r="AC42" s="1"/>
      <c r="AD42" s="1"/>
      <c r="AE42" s="1"/>
      <c r="AF42" s="1"/>
      <c r="AG42" s="1"/>
      <c r="AH42" s="1"/>
      <c r="AI42" s="1"/>
      <c r="AJ42" s="1"/>
      <c r="AK42" s="1"/>
      <c r="AL42" s="1"/>
      <c r="AM42" s="1"/>
    </row>
    <row r="43" ht="14.25" customHeight="1">
      <c r="A43" s="1"/>
      <c r="B43" s="12"/>
      <c r="K43" s="96"/>
      <c r="L43" s="97"/>
      <c r="Y43" s="96"/>
      <c r="Z43" s="97"/>
      <c r="AB43" s="56"/>
      <c r="AC43" s="1"/>
      <c r="AD43" s="1"/>
      <c r="AE43" s="1"/>
      <c r="AF43" s="1"/>
      <c r="AG43" s="1"/>
      <c r="AH43" s="1"/>
      <c r="AI43" s="1"/>
      <c r="AJ43" s="1"/>
      <c r="AK43" s="1"/>
      <c r="AL43" s="1"/>
      <c r="AM43" s="1"/>
    </row>
    <row r="44" ht="14.25" customHeight="1">
      <c r="A44" s="1"/>
      <c r="B44" s="12"/>
      <c r="K44" s="96"/>
      <c r="L44" s="101"/>
      <c r="M44" s="99"/>
      <c r="N44" s="99"/>
      <c r="O44" s="99"/>
      <c r="P44" s="99"/>
      <c r="Q44" s="99"/>
      <c r="R44" s="99"/>
      <c r="S44" s="99"/>
      <c r="T44" s="99"/>
      <c r="U44" s="99"/>
      <c r="V44" s="99"/>
      <c r="W44" s="99"/>
      <c r="X44" s="99"/>
      <c r="Y44" s="100"/>
      <c r="Z44" s="101"/>
      <c r="AA44" s="99"/>
      <c r="AB44" s="102"/>
      <c r="AC44" s="1"/>
      <c r="AD44" s="1"/>
      <c r="AE44" s="1"/>
      <c r="AF44" s="1"/>
      <c r="AG44" s="1"/>
      <c r="AH44" s="1"/>
      <c r="AI44" s="1"/>
      <c r="AJ44" s="1"/>
      <c r="AK44" s="1"/>
      <c r="AL44" s="1"/>
      <c r="AM44" s="1"/>
    </row>
    <row r="45" ht="14.25" customHeight="1">
      <c r="A45" s="1"/>
      <c r="B45" s="12"/>
      <c r="K45" s="96"/>
      <c r="L45" s="484" t="s">
        <v>631</v>
      </c>
      <c r="M45" s="92"/>
      <c r="N45" s="92"/>
      <c r="O45" s="92"/>
      <c r="P45" s="92"/>
      <c r="Q45" s="92"/>
      <c r="R45" s="92"/>
      <c r="S45" s="92"/>
      <c r="T45" s="92"/>
      <c r="U45" s="92"/>
      <c r="V45" s="92"/>
      <c r="W45" s="92"/>
      <c r="X45" s="92"/>
      <c r="Y45" s="93"/>
      <c r="Z45" s="485">
        <f>IFERROR(Z39/Z42,0)</f>
        <v>1.666666667</v>
      </c>
      <c r="AA45" s="92"/>
      <c r="AB45" s="95"/>
      <c r="AC45" s="1"/>
      <c r="AD45" s="1"/>
      <c r="AE45" s="1"/>
      <c r="AF45" s="1"/>
      <c r="AG45" s="1"/>
      <c r="AH45" s="1"/>
      <c r="AI45" s="1"/>
      <c r="AJ45" s="1"/>
      <c r="AK45" s="1"/>
      <c r="AL45" s="1"/>
      <c r="AM45" s="1"/>
    </row>
    <row r="46" ht="14.25" customHeight="1">
      <c r="A46" s="1"/>
      <c r="B46" s="12"/>
      <c r="K46" s="96"/>
      <c r="L46" s="97"/>
      <c r="Y46" s="96"/>
      <c r="Z46" s="97"/>
      <c r="AB46" s="56"/>
      <c r="AC46" s="1"/>
      <c r="AD46" s="1"/>
      <c r="AE46" s="1"/>
      <c r="AF46" s="1"/>
      <c r="AG46" s="1"/>
      <c r="AH46" s="1"/>
      <c r="AI46" s="1"/>
      <c r="AJ46" s="1"/>
      <c r="AK46" s="1"/>
      <c r="AL46" s="1"/>
      <c r="AM46" s="1"/>
    </row>
    <row r="47" ht="14.25" customHeight="1">
      <c r="A47" s="1"/>
      <c r="B47" s="14"/>
      <c r="C47" s="15"/>
      <c r="D47" s="15"/>
      <c r="E47" s="15"/>
      <c r="F47" s="15"/>
      <c r="G47" s="15"/>
      <c r="H47" s="15"/>
      <c r="I47" s="15"/>
      <c r="J47" s="15"/>
      <c r="K47" s="104"/>
      <c r="L47" s="105"/>
      <c r="M47" s="15"/>
      <c r="N47" s="15"/>
      <c r="O47" s="15"/>
      <c r="P47" s="15"/>
      <c r="Q47" s="15"/>
      <c r="R47" s="15"/>
      <c r="S47" s="15"/>
      <c r="T47" s="15"/>
      <c r="U47" s="15"/>
      <c r="V47" s="15"/>
      <c r="W47" s="15"/>
      <c r="X47" s="15"/>
      <c r="Y47" s="104"/>
      <c r="Z47" s="105"/>
      <c r="AA47" s="15"/>
      <c r="AB47" s="57"/>
      <c r="AC47" s="1"/>
      <c r="AD47" s="1"/>
      <c r="AE47" s="1"/>
      <c r="AF47" s="1"/>
      <c r="AG47" s="1"/>
      <c r="AH47" s="1"/>
      <c r="AI47" s="1"/>
      <c r="AJ47" s="1"/>
      <c r="AK47" s="1"/>
      <c r="AL47" s="1"/>
      <c r="AM47" s="1"/>
    </row>
    <row r="48" ht="14.25" customHeight="1">
      <c r="A48" s="1"/>
      <c r="B48" s="481" t="s">
        <v>632</v>
      </c>
      <c r="C48" s="8"/>
      <c r="D48" s="8"/>
      <c r="E48" s="8"/>
      <c r="F48" s="8"/>
      <c r="G48" s="8"/>
      <c r="H48" s="8"/>
      <c r="I48" s="8"/>
      <c r="J48" s="8"/>
      <c r="K48" s="128"/>
      <c r="L48" s="144" t="s">
        <v>633</v>
      </c>
      <c r="M48" s="8"/>
      <c r="N48" s="8"/>
      <c r="O48" s="8"/>
      <c r="P48" s="8"/>
      <c r="Q48" s="8"/>
      <c r="R48" s="8"/>
      <c r="S48" s="8"/>
      <c r="T48" s="8"/>
      <c r="U48" s="8"/>
      <c r="V48" s="8"/>
      <c r="W48" s="8"/>
      <c r="X48" s="8"/>
      <c r="Y48" s="128"/>
      <c r="Z48" s="482">
        <f>COUNTIF('Ph II-Exercise Operations'!$R$95:$AA$108, "Yes")+COUNTIF('Ph II-Exercise Operations'!$R$112:$AA$126, "Yes")+COUNTIF('Ph II-Exercise Operations'!$R$130:$AA$136, "Yes")</f>
        <v>19</v>
      </c>
      <c r="AA48" s="8"/>
      <c r="AB48" s="55"/>
      <c r="AC48" s="488"/>
      <c r="AD48" s="1"/>
      <c r="AE48" s="1"/>
      <c r="AF48" s="1"/>
      <c r="AG48" s="1"/>
      <c r="AH48" s="1"/>
      <c r="AI48" s="1"/>
      <c r="AJ48" s="1"/>
      <c r="AK48" s="1"/>
      <c r="AL48" s="1"/>
      <c r="AM48" s="1"/>
    </row>
    <row r="49" ht="14.25" customHeight="1">
      <c r="A49" s="1"/>
      <c r="B49" s="12"/>
      <c r="K49" s="96"/>
      <c r="L49" s="97"/>
      <c r="Y49" s="96"/>
      <c r="Z49" s="97"/>
      <c r="AB49" s="56"/>
      <c r="AC49" s="1"/>
      <c r="AD49" s="1"/>
      <c r="AE49" s="1"/>
      <c r="AF49" s="1"/>
      <c r="AG49" s="1"/>
      <c r="AH49" s="1"/>
      <c r="AI49" s="1"/>
      <c r="AJ49" s="1"/>
      <c r="AK49" s="1"/>
      <c r="AL49" s="1"/>
      <c r="AM49" s="1"/>
    </row>
    <row r="50" ht="14.25" customHeight="1">
      <c r="A50" s="1"/>
      <c r="B50" s="12"/>
      <c r="K50" s="96"/>
      <c r="L50" s="101"/>
      <c r="M50" s="99"/>
      <c r="N50" s="99"/>
      <c r="O50" s="99"/>
      <c r="P50" s="99"/>
      <c r="Q50" s="99"/>
      <c r="R50" s="99"/>
      <c r="S50" s="99"/>
      <c r="T50" s="99"/>
      <c r="U50" s="99"/>
      <c r="V50" s="99"/>
      <c r="W50" s="99"/>
      <c r="X50" s="99"/>
      <c r="Y50" s="100"/>
      <c r="Z50" s="101"/>
      <c r="AA50" s="99"/>
      <c r="AB50" s="102"/>
      <c r="AC50" s="1"/>
      <c r="AD50" s="1"/>
      <c r="AE50" s="1"/>
      <c r="AF50" s="1"/>
      <c r="AG50" s="1"/>
      <c r="AH50" s="1"/>
      <c r="AI50" s="1"/>
      <c r="AJ50" s="1"/>
      <c r="AK50" s="1"/>
      <c r="AL50" s="1"/>
      <c r="AM50" s="1"/>
    </row>
    <row r="51" ht="14.25" customHeight="1">
      <c r="A51" s="1"/>
      <c r="B51" s="12"/>
      <c r="K51" s="96"/>
      <c r="L51" s="302" t="s">
        <v>634</v>
      </c>
      <c r="M51" s="92"/>
      <c r="N51" s="92"/>
      <c r="O51" s="92"/>
      <c r="P51" s="92"/>
      <c r="Q51" s="92"/>
      <c r="R51" s="92"/>
      <c r="S51" s="92"/>
      <c r="T51" s="92"/>
      <c r="U51" s="92"/>
      <c r="V51" s="92"/>
      <c r="W51" s="92"/>
      <c r="X51" s="92"/>
      <c r="Y51" s="93"/>
      <c r="Z51" s="483">
        <f>IFERROR(COUNTIF('Ph I-Resource Requirements'!W60:W73,TRUE)+COUNTIF('Ph I-Resource Requirements'!W78:W92,TRUE)+COUNTIF('Ph I-Resource Requirements'!W97:W103,TRUE),"")</f>
        <v>18</v>
      </c>
      <c r="AA51" s="92"/>
      <c r="AB51" s="95"/>
      <c r="AC51" s="1"/>
      <c r="AD51" s="1"/>
      <c r="AE51" s="1"/>
      <c r="AF51" s="1"/>
      <c r="AG51" s="1"/>
      <c r="AH51" s="1"/>
      <c r="AI51" s="1"/>
      <c r="AJ51" s="1"/>
      <c r="AK51" s="1"/>
      <c r="AL51" s="1"/>
      <c r="AM51" s="1"/>
    </row>
    <row r="52" ht="14.25" customHeight="1">
      <c r="A52" s="1"/>
      <c r="B52" s="12"/>
      <c r="K52" s="96"/>
      <c r="L52" s="97"/>
      <c r="Y52" s="96"/>
      <c r="Z52" s="97"/>
      <c r="AB52" s="56"/>
      <c r="AC52" s="1"/>
      <c r="AD52" s="1"/>
      <c r="AE52" s="1"/>
      <c r="AF52" s="1"/>
      <c r="AG52" s="1"/>
      <c r="AH52" s="1"/>
      <c r="AI52" s="1"/>
      <c r="AJ52" s="1"/>
      <c r="AK52" s="1"/>
      <c r="AL52" s="1"/>
      <c r="AM52" s="1"/>
    </row>
    <row r="53" ht="14.25" customHeight="1">
      <c r="A53" s="1"/>
      <c r="B53" s="12"/>
      <c r="K53" s="96"/>
      <c r="L53" s="101"/>
      <c r="M53" s="99"/>
      <c r="N53" s="99"/>
      <c r="O53" s="99"/>
      <c r="P53" s="99"/>
      <c r="Q53" s="99"/>
      <c r="R53" s="99"/>
      <c r="S53" s="99"/>
      <c r="T53" s="99"/>
      <c r="U53" s="99"/>
      <c r="V53" s="99"/>
      <c r="W53" s="99"/>
      <c r="X53" s="99"/>
      <c r="Y53" s="100"/>
      <c r="Z53" s="101"/>
      <c r="AA53" s="99"/>
      <c r="AB53" s="102"/>
      <c r="AC53" s="1"/>
      <c r="AD53" s="1"/>
      <c r="AE53" s="1"/>
      <c r="AF53" s="1"/>
      <c r="AG53" s="1"/>
      <c r="AH53" s="1"/>
      <c r="AI53" s="1"/>
      <c r="AJ53" s="1"/>
      <c r="AK53" s="1"/>
      <c r="AL53" s="1"/>
      <c r="AM53" s="1"/>
    </row>
    <row r="54" ht="14.25" customHeight="1">
      <c r="A54" s="1"/>
      <c r="B54" s="12"/>
      <c r="K54" s="96"/>
      <c r="L54" s="489" t="s">
        <v>635</v>
      </c>
      <c r="M54" s="92"/>
      <c r="N54" s="92"/>
      <c r="O54" s="92"/>
      <c r="P54" s="92"/>
      <c r="Q54" s="92"/>
      <c r="R54" s="92"/>
      <c r="S54" s="92"/>
      <c r="T54" s="92"/>
      <c r="U54" s="92"/>
      <c r="V54" s="92"/>
      <c r="W54" s="92"/>
      <c r="X54" s="92"/>
      <c r="Y54" s="93"/>
      <c r="Z54" s="485">
        <f>IFERROR(Z48/Z51,0)</f>
        <v>1.055555556</v>
      </c>
      <c r="AA54" s="92"/>
      <c r="AB54" s="95"/>
      <c r="AC54" s="1"/>
      <c r="AD54" s="1"/>
      <c r="AE54" s="1"/>
      <c r="AF54" s="1"/>
      <c r="AG54" s="1"/>
      <c r="AH54" s="1"/>
      <c r="AI54" s="1"/>
      <c r="AJ54" s="1"/>
      <c r="AK54" s="1"/>
      <c r="AL54" s="1"/>
      <c r="AM54" s="1"/>
    </row>
    <row r="55" ht="14.25" customHeight="1">
      <c r="A55" s="1"/>
      <c r="B55" s="12"/>
      <c r="K55" s="96"/>
      <c r="L55" s="97"/>
      <c r="Y55" s="96"/>
      <c r="Z55" s="97"/>
      <c r="AB55" s="56"/>
      <c r="AC55" s="1"/>
      <c r="AD55" s="1"/>
      <c r="AE55" s="1"/>
      <c r="AF55" s="1"/>
      <c r="AG55" s="1"/>
      <c r="AH55" s="1"/>
      <c r="AI55" s="1"/>
      <c r="AJ55" s="1"/>
      <c r="AK55" s="1"/>
      <c r="AL55" s="1"/>
      <c r="AM55" s="1"/>
    </row>
    <row r="56" ht="14.25" customHeight="1">
      <c r="A56" s="1"/>
      <c r="B56" s="14"/>
      <c r="C56" s="15"/>
      <c r="D56" s="15"/>
      <c r="E56" s="15"/>
      <c r="F56" s="15"/>
      <c r="G56" s="15"/>
      <c r="H56" s="15"/>
      <c r="I56" s="15"/>
      <c r="J56" s="15"/>
      <c r="K56" s="104"/>
      <c r="L56" s="105"/>
      <c r="M56" s="15"/>
      <c r="N56" s="15"/>
      <c r="O56" s="15"/>
      <c r="P56" s="15"/>
      <c r="Q56" s="15"/>
      <c r="R56" s="15"/>
      <c r="S56" s="15"/>
      <c r="T56" s="15"/>
      <c r="U56" s="15"/>
      <c r="V56" s="15"/>
      <c r="W56" s="15"/>
      <c r="X56" s="15"/>
      <c r="Y56" s="104"/>
      <c r="Z56" s="105"/>
      <c r="AA56" s="15"/>
      <c r="AB56" s="57"/>
      <c r="AC56" s="1"/>
      <c r="AD56" s="1"/>
      <c r="AE56" s="1"/>
      <c r="AF56" s="1"/>
      <c r="AG56" s="1"/>
      <c r="AH56" s="1"/>
      <c r="AI56" s="1"/>
      <c r="AJ56" s="1"/>
      <c r="AK56" s="1"/>
      <c r="AL56" s="1"/>
      <c r="AM56" s="1"/>
    </row>
    <row r="57" ht="14.25" customHeight="1">
      <c r="A57" s="1"/>
      <c r="B57" s="481" t="s">
        <v>636</v>
      </c>
      <c r="C57" s="8"/>
      <c r="D57" s="8"/>
      <c r="E57" s="8"/>
      <c r="F57" s="8"/>
      <c r="G57" s="8"/>
      <c r="H57" s="8"/>
      <c r="I57" s="8"/>
      <c r="J57" s="8"/>
      <c r="K57" s="128"/>
      <c r="L57" s="144" t="s">
        <v>637</v>
      </c>
      <c r="M57" s="8"/>
      <c r="N57" s="8"/>
      <c r="O57" s="8"/>
      <c r="P57" s="8"/>
      <c r="Q57" s="8"/>
      <c r="R57" s="8"/>
      <c r="S57" s="8"/>
      <c r="T57" s="8"/>
      <c r="U57" s="8"/>
      <c r="V57" s="8"/>
      <c r="W57" s="8"/>
      <c r="X57" s="8"/>
      <c r="Y57" s="128"/>
      <c r="Z57" s="482">
        <f>IFERROR(COUNTIF('Ph II-Exercise Operations'!R145:R151,"Yes")+COUNTIF('Ph II-Exercise Operations'!R153:R159,"Yes"),"")</f>
        <v>2</v>
      </c>
      <c r="AA57" s="8"/>
      <c r="AB57" s="55"/>
      <c r="AC57" s="1"/>
      <c r="AD57" s="1"/>
      <c r="AE57" s="1"/>
      <c r="AF57" s="1"/>
      <c r="AG57" s="1"/>
      <c r="AH57" s="1"/>
      <c r="AI57" s="1"/>
      <c r="AJ57" s="1"/>
      <c r="AK57" s="1"/>
      <c r="AL57" s="1"/>
      <c r="AM57" s="1"/>
    </row>
    <row r="58" ht="14.25" customHeight="1">
      <c r="A58" s="1"/>
      <c r="B58" s="12"/>
      <c r="K58" s="96"/>
      <c r="L58" s="97"/>
      <c r="Y58" s="96"/>
      <c r="Z58" s="97"/>
      <c r="AB58" s="56"/>
      <c r="AC58" s="1"/>
      <c r="AD58" s="1"/>
      <c r="AE58" s="1"/>
      <c r="AF58" s="1"/>
      <c r="AG58" s="1"/>
      <c r="AH58" s="1"/>
      <c r="AI58" s="1"/>
      <c r="AJ58" s="1"/>
      <c r="AK58" s="1"/>
      <c r="AL58" s="1"/>
      <c r="AM58" s="1"/>
    </row>
    <row r="59" ht="14.25" customHeight="1">
      <c r="A59" s="1"/>
      <c r="B59" s="12"/>
      <c r="K59" s="96"/>
      <c r="L59" s="101"/>
      <c r="M59" s="99"/>
      <c r="N59" s="99"/>
      <c r="O59" s="99"/>
      <c r="P59" s="99"/>
      <c r="Q59" s="99"/>
      <c r="R59" s="99"/>
      <c r="S59" s="99"/>
      <c r="T59" s="99"/>
      <c r="U59" s="99"/>
      <c r="V59" s="99"/>
      <c r="W59" s="99"/>
      <c r="X59" s="99"/>
      <c r="Y59" s="100"/>
      <c r="Z59" s="101"/>
      <c r="AA59" s="99"/>
      <c r="AB59" s="102"/>
      <c r="AC59" s="1"/>
      <c r="AD59" s="1"/>
      <c r="AE59" s="1"/>
      <c r="AF59" s="1"/>
      <c r="AG59" s="1"/>
      <c r="AH59" s="1"/>
      <c r="AI59" s="1"/>
      <c r="AJ59" s="1"/>
      <c r="AK59" s="1"/>
      <c r="AL59" s="1"/>
      <c r="AM59" s="1"/>
    </row>
    <row r="60" ht="14.25" customHeight="1">
      <c r="A60" s="1"/>
      <c r="B60" s="12"/>
      <c r="K60" s="96"/>
      <c r="L60" s="302" t="s">
        <v>638</v>
      </c>
      <c r="M60" s="92"/>
      <c r="N60" s="92"/>
      <c r="O60" s="92"/>
      <c r="P60" s="92"/>
      <c r="Q60" s="92"/>
      <c r="R60" s="92"/>
      <c r="S60" s="92"/>
      <c r="T60" s="92"/>
      <c r="U60" s="92"/>
      <c r="V60" s="92"/>
      <c r="W60" s="92"/>
      <c r="X60" s="92"/>
      <c r="Y60" s="93"/>
      <c r="Z60" s="483">
        <f>IFERROR(COUNTIF('Ph I-Resource Requirements'!W113:W119, TRUE)+COUNTIF('Ph I-Resource Requirements'!W122:W128, TRUE),"")</f>
        <v>3</v>
      </c>
      <c r="AA60" s="92"/>
      <c r="AB60" s="95"/>
      <c r="AC60" s="1"/>
      <c r="AD60" s="1"/>
      <c r="AE60" s="1"/>
      <c r="AF60" s="1"/>
      <c r="AG60" s="1"/>
      <c r="AH60" s="1"/>
      <c r="AI60" s="1"/>
      <c r="AJ60" s="1"/>
      <c r="AK60" s="1"/>
      <c r="AL60" s="1"/>
      <c r="AM60" s="1"/>
    </row>
    <row r="61" ht="14.25" customHeight="1">
      <c r="A61" s="1"/>
      <c r="B61" s="12"/>
      <c r="K61" s="96"/>
      <c r="L61" s="97"/>
      <c r="Y61" s="96"/>
      <c r="Z61" s="97"/>
      <c r="AB61" s="56"/>
      <c r="AC61" s="1"/>
      <c r="AD61" s="1"/>
      <c r="AE61" s="1"/>
      <c r="AF61" s="1"/>
      <c r="AG61" s="1"/>
      <c r="AH61" s="1"/>
      <c r="AI61" s="1"/>
      <c r="AJ61" s="1"/>
      <c r="AK61" s="1"/>
      <c r="AL61" s="1"/>
      <c r="AM61" s="1"/>
    </row>
    <row r="62" ht="14.25" customHeight="1">
      <c r="A62" s="1"/>
      <c r="B62" s="12"/>
      <c r="K62" s="96"/>
      <c r="L62" s="101"/>
      <c r="M62" s="99"/>
      <c r="N62" s="99"/>
      <c r="O62" s="99"/>
      <c r="P62" s="99"/>
      <c r="Q62" s="99"/>
      <c r="R62" s="99"/>
      <c r="S62" s="99"/>
      <c r="T62" s="99"/>
      <c r="U62" s="99"/>
      <c r="V62" s="99"/>
      <c r="W62" s="99"/>
      <c r="X62" s="99"/>
      <c r="Y62" s="100"/>
      <c r="Z62" s="101"/>
      <c r="AA62" s="99"/>
      <c r="AB62" s="102"/>
      <c r="AC62" s="1"/>
      <c r="AD62" s="1"/>
      <c r="AE62" s="1"/>
      <c r="AF62" s="1"/>
      <c r="AG62" s="1"/>
      <c r="AH62" s="1"/>
      <c r="AI62" s="1"/>
      <c r="AJ62" s="1"/>
      <c r="AK62" s="1"/>
      <c r="AL62" s="1"/>
      <c r="AM62" s="1"/>
    </row>
    <row r="63" ht="14.25" customHeight="1">
      <c r="A63" s="1"/>
      <c r="B63" s="12"/>
      <c r="K63" s="96"/>
      <c r="L63" s="484" t="s">
        <v>639</v>
      </c>
      <c r="M63" s="92"/>
      <c r="N63" s="92"/>
      <c r="O63" s="92"/>
      <c r="P63" s="92"/>
      <c r="Q63" s="92"/>
      <c r="R63" s="92"/>
      <c r="S63" s="92"/>
      <c r="T63" s="92"/>
      <c r="U63" s="92"/>
      <c r="V63" s="92"/>
      <c r="W63" s="92"/>
      <c r="X63" s="92"/>
      <c r="Y63" s="93"/>
      <c r="Z63" s="485">
        <f>IFERROR(Z57/Z60,0)</f>
        <v>0.6666666667</v>
      </c>
      <c r="AA63" s="92"/>
      <c r="AB63" s="95"/>
      <c r="AC63" s="1"/>
      <c r="AD63" s="1"/>
      <c r="AE63" s="1"/>
      <c r="AF63" s="1"/>
      <c r="AG63" s="1"/>
      <c r="AH63" s="1"/>
      <c r="AI63" s="1"/>
      <c r="AJ63" s="1"/>
      <c r="AK63" s="1"/>
      <c r="AL63" s="1"/>
      <c r="AM63" s="1"/>
    </row>
    <row r="64" ht="14.25" customHeight="1">
      <c r="A64" s="1"/>
      <c r="B64" s="12"/>
      <c r="K64" s="96"/>
      <c r="L64" s="97"/>
      <c r="Y64" s="96"/>
      <c r="Z64" s="97"/>
      <c r="AB64" s="56"/>
      <c r="AC64" s="1"/>
      <c r="AD64" s="1"/>
      <c r="AE64" s="1"/>
      <c r="AF64" s="1"/>
      <c r="AG64" s="1"/>
      <c r="AH64" s="1"/>
      <c r="AI64" s="1"/>
      <c r="AJ64" s="1"/>
      <c r="AK64" s="1"/>
      <c r="AL64" s="1"/>
      <c r="AM64" s="1"/>
    </row>
    <row r="65" ht="14.25" customHeight="1">
      <c r="A65" s="1"/>
      <c r="B65" s="14"/>
      <c r="C65" s="15"/>
      <c r="D65" s="15"/>
      <c r="E65" s="15"/>
      <c r="F65" s="15"/>
      <c r="G65" s="15"/>
      <c r="H65" s="15"/>
      <c r="I65" s="15"/>
      <c r="J65" s="15"/>
      <c r="K65" s="104"/>
      <c r="L65" s="105"/>
      <c r="M65" s="15"/>
      <c r="N65" s="15"/>
      <c r="O65" s="15"/>
      <c r="P65" s="15"/>
      <c r="Q65" s="15"/>
      <c r="R65" s="15"/>
      <c r="S65" s="15"/>
      <c r="T65" s="15"/>
      <c r="U65" s="15"/>
      <c r="V65" s="15"/>
      <c r="W65" s="15"/>
      <c r="X65" s="15"/>
      <c r="Y65" s="104"/>
      <c r="Z65" s="105"/>
      <c r="AA65" s="15"/>
      <c r="AB65" s="57"/>
      <c r="AC65" s="1"/>
      <c r="AD65" s="1"/>
      <c r="AE65" s="1"/>
      <c r="AF65" s="1"/>
      <c r="AG65" s="1"/>
      <c r="AH65" s="1"/>
      <c r="AI65" s="1"/>
      <c r="AJ65" s="1"/>
      <c r="AK65" s="1"/>
      <c r="AL65" s="1"/>
      <c r="AM65" s="1"/>
    </row>
    <row r="66" ht="14.25" customHeight="1">
      <c r="A66" s="1"/>
      <c r="B66" s="481" t="s">
        <v>640</v>
      </c>
      <c r="C66" s="8"/>
      <c r="D66" s="8"/>
      <c r="E66" s="8"/>
      <c r="F66" s="8"/>
      <c r="G66" s="8"/>
      <c r="H66" s="8"/>
      <c r="I66" s="8"/>
      <c r="J66" s="8"/>
      <c r="K66" s="128"/>
      <c r="L66" s="144" t="s">
        <v>641</v>
      </c>
      <c r="M66" s="8"/>
      <c r="N66" s="8"/>
      <c r="O66" s="8"/>
      <c r="P66" s="8"/>
      <c r="Q66" s="8"/>
      <c r="R66" s="8"/>
      <c r="S66" s="8"/>
      <c r="T66" s="8"/>
      <c r="U66" s="8"/>
      <c r="V66" s="8"/>
      <c r="W66" s="8"/>
      <c r="X66" s="8"/>
      <c r="Y66" s="128"/>
      <c r="Z66" s="482">
        <f>IFERROR('Ph II-Exercise Operations'!Y244, "")</f>
        <v>27</v>
      </c>
      <c r="AA66" s="8"/>
      <c r="AB66" s="55"/>
      <c r="AC66" s="1"/>
      <c r="AD66" s="1"/>
      <c r="AE66" s="1"/>
      <c r="AF66" s="1"/>
      <c r="AG66" s="1"/>
      <c r="AH66" s="1"/>
      <c r="AI66" s="1"/>
      <c r="AJ66" s="1"/>
      <c r="AK66" s="1"/>
      <c r="AL66" s="1"/>
      <c r="AM66" s="1"/>
    </row>
    <row r="67" ht="14.25" customHeight="1">
      <c r="A67" s="1"/>
      <c r="B67" s="12"/>
      <c r="K67" s="96"/>
      <c r="L67" s="97"/>
      <c r="Y67" s="96"/>
      <c r="Z67" s="97"/>
      <c r="AB67" s="56"/>
      <c r="AC67" s="488"/>
      <c r="AD67" s="1"/>
      <c r="AE67" s="1"/>
      <c r="AF67" s="1"/>
      <c r="AG67" s="1"/>
      <c r="AH67" s="1"/>
      <c r="AI67" s="1"/>
      <c r="AJ67" s="1"/>
      <c r="AK67" s="1"/>
      <c r="AL67" s="1"/>
      <c r="AM67" s="1"/>
    </row>
    <row r="68" ht="14.25" customHeight="1">
      <c r="A68" s="1"/>
      <c r="B68" s="12"/>
      <c r="K68" s="96"/>
      <c r="L68" s="101"/>
      <c r="M68" s="99"/>
      <c r="N68" s="99"/>
      <c r="O68" s="99"/>
      <c r="P68" s="99"/>
      <c r="Q68" s="99"/>
      <c r="R68" s="99"/>
      <c r="S68" s="99"/>
      <c r="T68" s="99"/>
      <c r="U68" s="99"/>
      <c r="V68" s="99"/>
      <c r="W68" s="99"/>
      <c r="X68" s="99"/>
      <c r="Y68" s="100"/>
      <c r="Z68" s="101"/>
      <c r="AA68" s="99"/>
      <c r="AB68" s="102"/>
      <c r="AC68" s="1"/>
      <c r="AD68" s="1"/>
      <c r="AE68" s="1"/>
      <c r="AF68" s="1"/>
      <c r="AG68" s="1"/>
      <c r="AH68" s="1"/>
      <c r="AI68" s="1"/>
      <c r="AJ68" s="1"/>
      <c r="AK68" s="1"/>
      <c r="AL68" s="1"/>
      <c r="AM68" s="1"/>
    </row>
    <row r="69" ht="14.25" customHeight="1">
      <c r="A69" s="1"/>
      <c r="B69" s="12"/>
      <c r="K69" s="96"/>
      <c r="L69" s="302" t="s">
        <v>642</v>
      </c>
      <c r="M69" s="92"/>
      <c r="N69" s="92"/>
      <c r="O69" s="92"/>
      <c r="P69" s="92"/>
      <c r="Q69" s="92"/>
      <c r="R69" s="92"/>
      <c r="S69" s="92"/>
      <c r="T69" s="92"/>
      <c r="U69" s="92"/>
      <c r="V69" s="92"/>
      <c r="W69" s="92"/>
      <c r="X69" s="92"/>
      <c r="Y69" s="93"/>
      <c r="Z69" s="483">
        <f>IFERROR('Ph II-Exercise Operations'!U244, "")</f>
        <v>27</v>
      </c>
      <c r="AA69" s="92"/>
      <c r="AB69" s="95"/>
      <c r="AC69" s="1"/>
      <c r="AD69" s="1"/>
      <c r="AE69" s="1"/>
      <c r="AF69" s="1"/>
      <c r="AG69" s="1"/>
      <c r="AH69" s="1"/>
      <c r="AI69" s="1"/>
      <c r="AJ69" s="1"/>
      <c r="AK69" s="1"/>
      <c r="AL69" s="1"/>
      <c r="AM69" s="1"/>
    </row>
    <row r="70" ht="14.25" customHeight="1">
      <c r="A70" s="1"/>
      <c r="B70" s="12"/>
      <c r="K70" s="96"/>
      <c r="L70" s="97"/>
      <c r="Y70" s="96"/>
      <c r="Z70" s="97"/>
      <c r="AB70" s="56"/>
      <c r="AC70" s="1"/>
      <c r="AD70" s="1"/>
      <c r="AE70" s="1"/>
      <c r="AF70" s="1"/>
      <c r="AG70" s="1"/>
      <c r="AH70" s="1"/>
      <c r="AI70" s="1"/>
      <c r="AJ70" s="1"/>
      <c r="AK70" s="1"/>
      <c r="AL70" s="1"/>
      <c r="AM70" s="1"/>
    </row>
    <row r="71" ht="14.25" customHeight="1">
      <c r="A71" s="1"/>
      <c r="B71" s="12"/>
      <c r="K71" s="96"/>
      <c r="L71" s="101"/>
      <c r="M71" s="99"/>
      <c r="N71" s="99"/>
      <c r="O71" s="99"/>
      <c r="P71" s="99"/>
      <c r="Q71" s="99"/>
      <c r="R71" s="99"/>
      <c r="S71" s="99"/>
      <c r="T71" s="99"/>
      <c r="U71" s="99"/>
      <c r="V71" s="99"/>
      <c r="W71" s="99"/>
      <c r="X71" s="99"/>
      <c r="Y71" s="100"/>
      <c r="Z71" s="101"/>
      <c r="AA71" s="99"/>
      <c r="AB71" s="102"/>
      <c r="AC71" s="1"/>
      <c r="AD71" s="1"/>
      <c r="AE71" s="1"/>
      <c r="AF71" s="1"/>
      <c r="AG71" s="1"/>
      <c r="AH71" s="1"/>
      <c r="AI71" s="1"/>
      <c r="AJ71" s="1"/>
      <c r="AK71" s="1"/>
      <c r="AL71" s="1"/>
      <c r="AM71" s="1"/>
    </row>
    <row r="72" ht="14.25" customHeight="1">
      <c r="A72" s="1"/>
      <c r="B72" s="12"/>
      <c r="K72" s="96"/>
      <c r="L72" s="484" t="s">
        <v>643</v>
      </c>
      <c r="M72" s="92"/>
      <c r="N72" s="92"/>
      <c r="O72" s="92"/>
      <c r="P72" s="92"/>
      <c r="Q72" s="92"/>
      <c r="R72" s="92"/>
      <c r="S72" s="92"/>
      <c r="T72" s="92"/>
      <c r="U72" s="92"/>
      <c r="V72" s="92"/>
      <c r="W72" s="92"/>
      <c r="X72" s="92"/>
      <c r="Y72" s="93"/>
      <c r="Z72" s="485">
        <f>IFERROR(Z66/Z69,0)</f>
        <v>1</v>
      </c>
      <c r="AA72" s="92"/>
      <c r="AB72" s="95"/>
      <c r="AC72" s="1"/>
      <c r="AD72" s="1"/>
      <c r="AE72" s="1"/>
      <c r="AF72" s="1"/>
      <c r="AG72" s="1"/>
      <c r="AH72" s="1"/>
      <c r="AI72" s="1"/>
      <c r="AJ72" s="1"/>
      <c r="AK72" s="1"/>
      <c r="AL72" s="1"/>
      <c r="AM72" s="1"/>
    </row>
    <row r="73" ht="14.25" customHeight="1">
      <c r="A73" s="1"/>
      <c r="B73" s="12"/>
      <c r="K73" s="96"/>
      <c r="L73" s="97"/>
      <c r="Y73" s="96"/>
      <c r="Z73" s="97"/>
      <c r="AB73" s="56"/>
      <c r="AC73" s="1"/>
      <c r="AD73" s="1"/>
      <c r="AE73" s="1"/>
      <c r="AF73" s="1"/>
      <c r="AG73" s="1"/>
      <c r="AH73" s="1"/>
      <c r="AI73" s="1"/>
      <c r="AJ73" s="1"/>
      <c r="AK73" s="1"/>
      <c r="AL73" s="1"/>
      <c r="AM73" s="1"/>
    </row>
    <row r="74" ht="14.25" customHeight="1">
      <c r="A74" s="1"/>
      <c r="B74" s="14"/>
      <c r="C74" s="15"/>
      <c r="D74" s="15"/>
      <c r="E74" s="15"/>
      <c r="F74" s="15"/>
      <c r="G74" s="15"/>
      <c r="H74" s="15"/>
      <c r="I74" s="15"/>
      <c r="J74" s="15"/>
      <c r="K74" s="104"/>
      <c r="L74" s="105"/>
      <c r="M74" s="15"/>
      <c r="N74" s="15"/>
      <c r="O74" s="15"/>
      <c r="P74" s="15"/>
      <c r="Q74" s="15"/>
      <c r="R74" s="15"/>
      <c r="S74" s="15"/>
      <c r="T74" s="15"/>
      <c r="U74" s="15"/>
      <c r="V74" s="15"/>
      <c r="W74" s="15"/>
      <c r="X74" s="15"/>
      <c r="Y74" s="104"/>
      <c r="Z74" s="105"/>
      <c r="AA74" s="15"/>
      <c r="AB74" s="57"/>
      <c r="AC74" s="1"/>
      <c r="AD74" s="1"/>
      <c r="AE74" s="1"/>
      <c r="AF74" s="1"/>
      <c r="AG74" s="1"/>
      <c r="AH74" s="1"/>
      <c r="AI74" s="1"/>
      <c r="AJ74" s="1"/>
      <c r="AK74" s="1"/>
      <c r="AL74" s="1"/>
      <c r="AM74" s="1"/>
    </row>
    <row r="75" ht="14.25" customHeight="1">
      <c r="A75" s="1"/>
      <c r="B75" s="481" t="s">
        <v>644</v>
      </c>
      <c r="C75" s="8"/>
      <c r="D75" s="8"/>
      <c r="E75" s="8"/>
      <c r="F75" s="8"/>
      <c r="G75" s="8"/>
      <c r="H75" s="8"/>
      <c r="I75" s="8"/>
      <c r="J75" s="8"/>
      <c r="K75" s="128"/>
      <c r="L75" s="144" t="s">
        <v>645</v>
      </c>
      <c r="M75" s="8"/>
      <c r="N75" s="8"/>
      <c r="O75" s="8"/>
      <c r="P75" s="8"/>
      <c r="Q75" s="8"/>
      <c r="R75" s="8"/>
      <c r="S75" s="8"/>
      <c r="T75" s="8"/>
      <c r="U75" s="8"/>
      <c r="V75" s="8"/>
      <c r="W75" s="8"/>
      <c r="X75" s="8"/>
      <c r="Y75" s="128"/>
      <c r="Z75" s="482">
        <f>IFERROR(COUNTIFS('Ph III-After-Action Participati'!P25:P124,"Yes",'Ph III-After-Action Participati'!V25:V124,"Yes"),"")</f>
        <v>3</v>
      </c>
      <c r="AA75" s="8"/>
      <c r="AB75" s="55"/>
      <c r="AC75" s="1"/>
      <c r="AD75" s="1"/>
      <c r="AE75" s="1"/>
      <c r="AF75" s="1"/>
      <c r="AG75" s="1"/>
      <c r="AH75" s="1"/>
      <c r="AI75" s="1"/>
      <c r="AJ75" s="1"/>
      <c r="AK75" s="1"/>
      <c r="AL75" s="1"/>
      <c r="AM75" s="1"/>
    </row>
    <row r="76" ht="14.25" customHeight="1">
      <c r="A76" s="1"/>
      <c r="B76" s="12"/>
      <c r="K76" s="96"/>
      <c r="L76" s="97"/>
      <c r="Y76" s="96"/>
      <c r="Z76" s="97"/>
      <c r="AB76" s="56"/>
      <c r="AC76" s="1"/>
      <c r="AD76" s="1"/>
      <c r="AE76" s="1"/>
      <c r="AF76" s="1"/>
      <c r="AG76" s="1"/>
      <c r="AH76" s="1"/>
      <c r="AI76" s="1"/>
      <c r="AJ76" s="1"/>
      <c r="AK76" s="1"/>
      <c r="AL76" s="1"/>
      <c r="AM76" s="1"/>
    </row>
    <row r="77" ht="14.25" customHeight="1">
      <c r="A77" s="1"/>
      <c r="B77" s="12"/>
      <c r="K77" s="96"/>
      <c r="L77" s="101"/>
      <c r="M77" s="99"/>
      <c r="N77" s="99"/>
      <c r="O77" s="99"/>
      <c r="P77" s="99"/>
      <c r="Q77" s="99"/>
      <c r="R77" s="99"/>
      <c r="S77" s="99"/>
      <c r="T77" s="99"/>
      <c r="U77" s="99"/>
      <c r="V77" s="99"/>
      <c r="W77" s="99"/>
      <c r="X77" s="99"/>
      <c r="Y77" s="100"/>
      <c r="Z77" s="101"/>
      <c r="AA77" s="99"/>
      <c r="AB77" s="102"/>
      <c r="AC77" s="1"/>
      <c r="AD77" s="1"/>
      <c r="AE77" s="1"/>
      <c r="AF77" s="1"/>
      <c r="AG77" s="1"/>
      <c r="AH77" s="1"/>
      <c r="AI77" s="1"/>
      <c r="AJ77" s="1"/>
      <c r="AK77" s="1"/>
      <c r="AL77" s="1"/>
      <c r="AM77" s="1"/>
    </row>
    <row r="78" ht="14.25" customHeight="1">
      <c r="A78" s="1"/>
      <c r="B78" s="12"/>
      <c r="K78" s="96"/>
      <c r="L78" s="302" t="s">
        <v>646</v>
      </c>
      <c r="M78" s="92"/>
      <c r="N78" s="92"/>
      <c r="O78" s="92"/>
      <c r="P78" s="92"/>
      <c r="Q78" s="92"/>
      <c r="R78" s="92"/>
      <c r="S78" s="92"/>
      <c r="T78" s="92"/>
      <c r="U78" s="92"/>
      <c r="V78" s="92"/>
      <c r="W78" s="92"/>
      <c r="X78" s="92"/>
      <c r="Y78" s="93"/>
      <c r="Z78" s="483">
        <f>IFERROR(COUNTIFS('Ph III-After-Action Participati'!P25:P124,"Yes", 'Ph III-After-Action Participati'!P25:P124,"Yes"),"")</f>
        <v>12</v>
      </c>
      <c r="AA78" s="92"/>
      <c r="AB78" s="95"/>
      <c r="AC78" s="1"/>
      <c r="AD78" s="1"/>
      <c r="AE78" s="1"/>
      <c r="AF78" s="1"/>
      <c r="AG78" s="1"/>
      <c r="AH78" s="1"/>
      <c r="AI78" s="1"/>
      <c r="AJ78" s="1"/>
      <c r="AK78" s="1"/>
      <c r="AL78" s="1"/>
      <c r="AM78" s="1"/>
    </row>
    <row r="79" ht="14.25" customHeight="1">
      <c r="A79" s="1"/>
      <c r="B79" s="12"/>
      <c r="K79" s="96"/>
      <c r="L79" s="97"/>
      <c r="Y79" s="96"/>
      <c r="Z79" s="97"/>
      <c r="AB79" s="56"/>
      <c r="AC79" s="1"/>
      <c r="AD79" s="1"/>
      <c r="AE79" s="1"/>
      <c r="AF79" s="1"/>
      <c r="AG79" s="1"/>
      <c r="AH79" s="1"/>
      <c r="AI79" s="1"/>
      <c r="AJ79" s="1"/>
      <c r="AK79" s="1"/>
      <c r="AL79" s="1"/>
      <c r="AM79" s="1"/>
    </row>
    <row r="80" ht="14.25" customHeight="1">
      <c r="A80" s="1"/>
      <c r="B80" s="12"/>
      <c r="K80" s="96"/>
      <c r="L80" s="101"/>
      <c r="M80" s="99"/>
      <c r="N80" s="99"/>
      <c r="O80" s="99"/>
      <c r="P80" s="99"/>
      <c r="Q80" s="99"/>
      <c r="R80" s="99"/>
      <c r="S80" s="99"/>
      <c r="T80" s="99"/>
      <c r="U80" s="99"/>
      <c r="V80" s="99"/>
      <c r="W80" s="99"/>
      <c r="X80" s="99"/>
      <c r="Y80" s="100"/>
      <c r="Z80" s="101"/>
      <c r="AA80" s="99"/>
      <c r="AB80" s="102"/>
      <c r="AC80" s="1"/>
      <c r="AD80" s="1"/>
      <c r="AE80" s="1"/>
      <c r="AF80" s="1"/>
      <c r="AG80" s="1"/>
      <c r="AH80" s="1"/>
      <c r="AI80" s="1"/>
      <c r="AJ80" s="1"/>
      <c r="AK80" s="1"/>
      <c r="AL80" s="1"/>
      <c r="AM80" s="1"/>
    </row>
    <row r="81" ht="14.25" customHeight="1">
      <c r="A81" s="1"/>
      <c r="B81" s="12"/>
      <c r="K81" s="96"/>
      <c r="L81" s="489" t="s">
        <v>647</v>
      </c>
      <c r="M81" s="92"/>
      <c r="N81" s="92"/>
      <c r="O81" s="92"/>
      <c r="P81" s="92"/>
      <c r="Q81" s="92"/>
      <c r="R81" s="92"/>
      <c r="S81" s="92"/>
      <c r="T81" s="92"/>
      <c r="U81" s="92"/>
      <c r="V81" s="92"/>
      <c r="W81" s="92"/>
      <c r="X81" s="92"/>
      <c r="Y81" s="93"/>
      <c r="Z81" s="485">
        <f>IFERROR(Z75/Z78,0)</f>
        <v>0.25</v>
      </c>
      <c r="AA81" s="92"/>
      <c r="AB81" s="95"/>
      <c r="AC81" s="1"/>
      <c r="AD81" s="1"/>
      <c r="AE81" s="1"/>
      <c r="AF81" s="1"/>
      <c r="AG81" s="1"/>
      <c r="AH81" s="1"/>
      <c r="AI81" s="1"/>
      <c r="AJ81" s="1"/>
      <c r="AK81" s="1"/>
      <c r="AL81" s="1"/>
      <c r="AM81" s="1"/>
    </row>
    <row r="82" ht="14.25" customHeight="1">
      <c r="A82" s="1"/>
      <c r="B82" s="12"/>
      <c r="K82" s="96"/>
      <c r="L82" s="97"/>
      <c r="Y82" s="96"/>
      <c r="Z82" s="97"/>
      <c r="AB82" s="56"/>
      <c r="AC82" s="1"/>
      <c r="AD82" s="1"/>
      <c r="AE82" s="1"/>
      <c r="AF82" s="1"/>
      <c r="AG82" s="1"/>
      <c r="AH82" s="1"/>
      <c r="AI82" s="1"/>
      <c r="AJ82" s="1"/>
      <c r="AK82" s="1"/>
      <c r="AL82" s="1"/>
      <c r="AM82" s="1"/>
    </row>
    <row r="83" ht="14.25" customHeight="1">
      <c r="A83" s="1"/>
      <c r="B83" s="14"/>
      <c r="C83" s="15"/>
      <c r="D83" s="15"/>
      <c r="E83" s="15"/>
      <c r="F83" s="15"/>
      <c r="G83" s="15"/>
      <c r="H83" s="15"/>
      <c r="I83" s="15"/>
      <c r="J83" s="15"/>
      <c r="K83" s="104"/>
      <c r="L83" s="105"/>
      <c r="M83" s="15"/>
      <c r="N83" s="15"/>
      <c r="O83" s="15"/>
      <c r="P83" s="15"/>
      <c r="Q83" s="15"/>
      <c r="R83" s="15"/>
      <c r="S83" s="15"/>
      <c r="T83" s="15"/>
      <c r="U83" s="15"/>
      <c r="V83" s="15"/>
      <c r="W83" s="15"/>
      <c r="X83" s="15"/>
      <c r="Y83" s="104"/>
      <c r="Z83" s="105"/>
      <c r="AA83" s="15"/>
      <c r="AB83" s="57"/>
      <c r="AC83" s="1"/>
      <c r="AD83" s="1"/>
      <c r="AE83" s="1"/>
      <c r="AF83" s="1"/>
      <c r="AG83" s="1"/>
      <c r="AH83" s="1"/>
      <c r="AI83" s="1"/>
      <c r="AJ83" s="1"/>
      <c r="AK83" s="1"/>
      <c r="AL83" s="1"/>
      <c r="AM83" s="1"/>
    </row>
    <row r="84" ht="14.25" customHeight="1">
      <c r="A84" s="1"/>
      <c r="B84" s="481" t="s">
        <v>648</v>
      </c>
      <c r="C84" s="8"/>
      <c r="D84" s="8"/>
      <c r="E84" s="8"/>
      <c r="F84" s="8"/>
      <c r="G84" s="8"/>
      <c r="H84" s="8"/>
      <c r="I84" s="8"/>
      <c r="J84" s="8"/>
      <c r="K84" s="128"/>
      <c r="L84" s="144" t="s">
        <v>649</v>
      </c>
      <c r="M84" s="8"/>
      <c r="N84" s="8"/>
      <c r="O84" s="8"/>
      <c r="P84" s="8"/>
      <c r="Q84" s="8"/>
      <c r="R84" s="8"/>
      <c r="S84" s="8"/>
      <c r="T84" s="8"/>
      <c r="U84" s="8"/>
      <c r="V84" s="8"/>
      <c r="W84" s="8"/>
      <c r="X84" s="8"/>
      <c r="Y84" s="128"/>
      <c r="Z84" s="482">
        <f>IFERROR(COUNTIF('Ph III-After-Action Participati'!P25:P124,"Yes"),"")</f>
        <v>12</v>
      </c>
      <c r="AA84" s="8"/>
      <c r="AB84" s="55"/>
      <c r="AC84" s="1"/>
      <c r="AD84" s="1"/>
      <c r="AE84" s="1"/>
      <c r="AF84" s="1"/>
      <c r="AG84" s="1"/>
      <c r="AH84" s="1"/>
      <c r="AI84" s="1"/>
      <c r="AJ84" s="1"/>
      <c r="AK84" s="1"/>
      <c r="AL84" s="1"/>
      <c r="AM84" s="1"/>
    </row>
    <row r="85" ht="14.25" customHeight="1">
      <c r="A85" s="1"/>
      <c r="B85" s="12"/>
      <c r="K85" s="96"/>
      <c r="L85" s="97"/>
      <c r="Y85" s="96"/>
      <c r="Z85" s="97"/>
      <c r="AB85" s="56"/>
      <c r="AC85" s="1"/>
      <c r="AD85" s="1"/>
      <c r="AE85" s="1"/>
      <c r="AF85" s="1"/>
      <c r="AG85" s="1"/>
      <c r="AH85" s="1"/>
      <c r="AI85" s="1"/>
      <c r="AJ85" s="1"/>
      <c r="AK85" s="1"/>
      <c r="AL85" s="1"/>
      <c r="AM85" s="1"/>
    </row>
    <row r="86" ht="14.25" customHeight="1">
      <c r="A86" s="1"/>
      <c r="B86" s="12"/>
      <c r="K86" s="96"/>
      <c r="L86" s="101"/>
      <c r="M86" s="99"/>
      <c r="N86" s="99"/>
      <c r="O86" s="99"/>
      <c r="P86" s="99"/>
      <c r="Q86" s="99"/>
      <c r="R86" s="99"/>
      <c r="S86" s="99"/>
      <c r="T86" s="99"/>
      <c r="U86" s="99"/>
      <c r="V86" s="99"/>
      <c r="W86" s="99"/>
      <c r="X86" s="99"/>
      <c r="Y86" s="100"/>
      <c r="Z86" s="101"/>
      <c r="AA86" s="99"/>
      <c r="AB86" s="102"/>
      <c r="AC86" s="1"/>
      <c r="AD86" s="1"/>
      <c r="AE86" s="1"/>
      <c r="AF86" s="1"/>
      <c r="AG86" s="1"/>
      <c r="AH86" s="1"/>
      <c r="AI86" s="1"/>
      <c r="AJ86" s="1"/>
      <c r="AK86" s="1"/>
      <c r="AL86" s="1"/>
      <c r="AM86" s="1"/>
    </row>
    <row r="87" ht="14.25" customHeight="1">
      <c r="A87" s="1"/>
      <c r="B87" s="12"/>
      <c r="K87" s="96"/>
      <c r="L87" s="302" t="s">
        <v>650</v>
      </c>
      <c r="M87" s="92"/>
      <c r="N87" s="92"/>
      <c r="O87" s="92"/>
      <c r="P87" s="92"/>
      <c r="Q87" s="92"/>
      <c r="R87" s="92"/>
      <c r="S87" s="92"/>
      <c r="T87" s="92"/>
      <c r="U87" s="92"/>
      <c r="V87" s="92"/>
      <c r="W87" s="92"/>
      <c r="X87" s="92"/>
      <c r="Y87" s="93"/>
      <c r="Z87" s="483">
        <f>IFERROR(COUNTIF('Ph I-Planning &amp; Coordination'!M78:M177, TRUE),"")</f>
        <v>7</v>
      </c>
      <c r="AA87" s="92"/>
      <c r="AB87" s="95"/>
      <c r="AC87" s="1"/>
      <c r="AD87" s="1"/>
      <c r="AE87" s="1"/>
      <c r="AF87" s="1"/>
      <c r="AG87" s="1"/>
      <c r="AH87" s="1"/>
      <c r="AI87" s="1"/>
      <c r="AJ87" s="1"/>
      <c r="AK87" s="1"/>
      <c r="AL87" s="1"/>
      <c r="AM87" s="1"/>
    </row>
    <row r="88" ht="14.25" customHeight="1">
      <c r="A88" s="1"/>
      <c r="B88" s="12"/>
      <c r="K88" s="96"/>
      <c r="L88" s="97"/>
      <c r="Y88" s="96"/>
      <c r="Z88" s="97"/>
      <c r="AB88" s="56"/>
      <c r="AC88" s="1"/>
      <c r="AD88" s="1"/>
      <c r="AE88" s="1"/>
      <c r="AF88" s="1"/>
      <c r="AG88" s="1"/>
      <c r="AH88" s="1"/>
      <c r="AI88" s="1"/>
      <c r="AJ88" s="1"/>
      <c r="AK88" s="1"/>
      <c r="AL88" s="1"/>
      <c r="AM88" s="1"/>
    </row>
    <row r="89" ht="14.25" customHeight="1">
      <c r="A89" s="1"/>
      <c r="B89" s="12"/>
      <c r="K89" s="96"/>
      <c r="L89" s="101"/>
      <c r="M89" s="99"/>
      <c r="N89" s="99"/>
      <c r="O89" s="99"/>
      <c r="P89" s="99"/>
      <c r="Q89" s="99"/>
      <c r="R89" s="99"/>
      <c r="S89" s="99"/>
      <c r="T89" s="99"/>
      <c r="U89" s="99"/>
      <c r="V89" s="99"/>
      <c r="W89" s="99"/>
      <c r="X89" s="99"/>
      <c r="Y89" s="100"/>
      <c r="Z89" s="101"/>
      <c r="AA89" s="99"/>
      <c r="AB89" s="102"/>
      <c r="AC89" s="1"/>
      <c r="AD89" s="1"/>
      <c r="AE89" s="1"/>
      <c r="AF89" s="1"/>
      <c r="AG89" s="1"/>
      <c r="AH89" s="1"/>
      <c r="AI89" s="1"/>
      <c r="AJ89" s="1"/>
      <c r="AK89" s="1"/>
      <c r="AL89" s="1"/>
      <c r="AM89" s="1"/>
    </row>
    <row r="90" ht="14.25" customHeight="1">
      <c r="A90" s="1"/>
      <c r="B90" s="12"/>
      <c r="K90" s="96"/>
      <c r="L90" s="489" t="s">
        <v>651</v>
      </c>
      <c r="M90" s="92"/>
      <c r="N90" s="92"/>
      <c r="O90" s="92"/>
      <c r="P90" s="92"/>
      <c r="Q90" s="92"/>
      <c r="R90" s="92"/>
      <c r="S90" s="92"/>
      <c r="T90" s="92"/>
      <c r="U90" s="92"/>
      <c r="V90" s="92"/>
      <c r="W90" s="92"/>
      <c r="X90" s="92"/>
      <c r="Y90" s="93"/>
      <c r="Z90" s="485">
        <f>IFERROR(Z84/Z87,0)</f>
        <v>1.714285714</v>
      </c>
      <c r="AA90" s="92"/>
      <c r="AB90" s="95"/>
      <c r="AC90" s="1"/>
      <c r="AD90" s="1"/>
      <c r="AE90" s="1"/>
      <c r="AF90" s="1"/>
      <c r="AG90" s="1"/>
      <c r="AH90" s="1"/>
      <c r="AI90" s="1"/>
      <c r="AJ90" s="1"/>
      <c r="AK90" s="1"/>
      <c r="AL90" s="1"/>
      <c r="AM90" s="1"/>
    </row>
    <row r="91" ht="14.25" customHeight="1">
      <c r="A91" s="1"/>
      <c r="B91" s="12"/>
      <c r="K91" s="96"/>
      <c r="L91" s="97"/>
      <c r="Y91" s="96"/>
      <c r="Z91" s="97"/>
      <c r="AB91" s="56"/>
      <c r="AC91" s="1"/>
      <c r="AD91" s="1"/>
      <c r="AE91" s="1"/>
      <c r="AF91" s="1"/>
      <c r="AG91" s="1"/>
      <c r="AH91" s="1"/>
      <c r="AI91" s="1"/>
      <c r="AJ91" s="1"/>
      <c r="AK91" s="1"/>
      <c r="AL91" s="1"/>
      <c r="AM91" s="1"/>
    </row>
    <row r="92" ht="14.25" customHeight="1">
      <c r="A92" s="1"/>
      <c r="B92" s="14"/>
      <c r="C92" s="15"/>
      <c r="D92" s="15"/>
      <c r="E92" s="15"/>
      <c r="F92" s="15"/>
      <c r="G92" s="15"/>
      <c r="H92" s="15"/>
      <c r="I92" s="15"/>
      <c r="J92" s="15"/>
      <c r="K92" s="104"/>
      <c r="L92" s="105"/>
      <c r="M92" s="15"/>
      <c r="N92" s="15"/>
      <c r="O92" s="15"/>
      <c r="P92" s="15"/>
      <c r="Q92" s="15"/>
      <c r="R92" s="15"/>
      <c r="S92" s="15"/>
      <c r="T92" s="15"/>
      <c r="U92" s="15"/>
      <c r="V92" s="15"/>
      <c r="W92" s="15"/>
      <c r="X92" s="15"/>
      <c r="Y92" s="104"/>
      <c r="Z92" s="105"/>
      <c r="AA92" s="15"/>
      <c r="AB92" s="57"/>
      <c r="AC92" s="1"/>
      <c r="AD92" s="1"/>
      <c r="AE92" s="1"/>
      <c r="AF92" s="1"/>
      <c r="AG92" s="1"/>
      <c r="AH92" s="1"/>
      <c r="AI92" s="1"/>
      <c r="AJ92" s="1"/>
      <c r="AK92" s="1"/>
      <c r="AL92" s="1"/>
      <c r="AM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row>
  </sheetData>
  <mergeCells count="67">
    <mergeCell ref="L15:Y17"/>
    <mergeCell ref="Z15:AB17"/>
    <mergeCell ref="L18:Y20"/>
    <mergeCell ref="Z18:AB20"/>
    <mergeCell ref="B2:AB2"/>
    <mergeCell ref="B3:AB7"/>
    <mergeCell ref="B9:AB9"/>
    <mergeCell ref="B11:AB11"/>
    <mergeCell ref="B12:K20"/>
    <mergeCell ref="L12:Y14"/>
    <mergeCell ref="Z12:AB14"/>
    <mergeCell ref="L27:Y29"/>
    <mergeCell ref="L30:Y32"/>
    <mergeCell ref="Z30:AB32"/>
    <mergeCell ref="L33:Y35"/>
    <mergeCell ref="Z33:AB35"/>
    <mergeCell ref="L36:Y38"/>
    <mergeCell ref="Z36:AB38"/>
    <mergeCell ref="B21:K29"/>
    <mergeCell ref="L21:Y23"/>
    <mergeCell ref="Z21:AB23"/>
    <mergeCell ref="L24:Y26"/>
    <mergeCell ref="Z24:AB26"/>
    <mergeCell ref="Z27:AB29"/>
    <mergeCell ref="B30:K38"/>
    <mergeCell ref="Z66:AB68"/>
    <mergeCell ref="L69:Y71"/>
    <mergeCell ref="Z69:AB71"/>
    <mergeCell ref="B57:K65"/>
    <mergeCell ref="L57:Y59"/>
    <mergeCell ref="Z57:AB59"/>
    <mergeCell ref="L60:Y62"/>
    <mergeCell ref="Z60:AB62"/>
    <mergeCell ref="Z63:AB65"/>
    <mergeCell ref="B66:K74"/>
    <mergeCell ref="Z84:AB86"/>
    <mergeCell ref="L87:Y89"/>
    <mergeCell ref="Z87:AB89"/>
    <mergeCell ref="L90:Y92"/>
    <mergeCell ref="Z90:AB92"/>
    <mergeCell ref="B75:K83"/>
    <mergeCell ref="L75:Y77"/>
    <mergeCell ref="Z75:AB77"/>
    <mergeCell ref="L78:Y80"/>
    <mergeCell ref="Z78:AB80"/>
    <mergeCell ref="Z81:AB83"/>
    <mergeCell ref="B84:K92"/>
    <mergeCell ref="L45:Y47"/>
    <mergeCell ref="L48:Y50"/>
    <mergeCell ref="Z48:AB50"/>
    <mergeCell ref="L51:Y53"/>
    <mergeCell ref="Z51:AB53"/>
    <mergeCell ref="L54:Y56"/>
    <mergeCell ref="Z54:AB56"/>
    <mergeCell ref="B39:K47"/>
    <mergeCell ref="L39:Y41"/>
    <mergeCell ref="Z39:AB41"/>
    <mergeCell ref="L42:Y44"/>
    <mergeCell ref="Z42:AB44"/>
    <mergeCell ref="Z45:AB47"/>
    <mergeCell ref="B48:K56"/>
    <mergeCell ref="L63:Y65"/>
    <mergeCell ref="L66:Y68"/>
    <mergeCell ref="L72:Y74"/>
    <mergeCell ref="Z72:AB74"/>
    <mergeCell ref="L81:Y83"/>
    <mergeCell ref="L84:Y86"/>
  </mergeCells>
  <conditionalFormatting sqref="Z18:Z19 Z27:Z28 Z45 Z54 Z63:Z64 Z72:Z73 Z81 Z90:Z91">
    <cfRule type="expression" dxfId="3" priority="1">
      <formula>AND($Z18&gt;1,$Z18&lt;&gt;"")</formula>
    </cfRule>
  </conditionalFormatting>
  <printOptions/>
  <pageMargins bottom="0.75" footer="0.0" header="0.0" left="0.7" right="0.7" top="0.75"/>
  <pageSetup scale="60"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2021-06-29T16:41:02Z</dcterms:created>
  <dc:creator>acerles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0x0101001AE5A1CB0B408947AD099D69DF8FA52D</vt:lpwstr>
  </property>
  <property fmtid="{D5CDD505-2E9C-101B-9397-08002B2CF9AE}" pid="3" name="MSIP_Label_ea60d57e-af5b-4752-ac57-3e4f28ca11dc_Enabled">
    <vt:lpwstr>true</vt:lpwstr>
  </property>
  <property fmtid="{D5CDD505-2E9C-101B-9397-08002B2CF9AE}" pid="4" name="MSIP_Label_ea60d57e-af5b-4752-ac57-3e4f28ca11dc_SetDate">
    <vt:lpwstr>2021-07-07T17:17:49Z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383a3137-ee32-429a-a698-81765c0ba8a4</vt:lpwstr>
  </property>
  <property fmtid="{D5CDD505-2E9C-101B-9397-08002B2CF9AE}" pid="9" name="MSIP_Label_ea60d57e-af5b-4752-ac57-3e4f28ca11dc_ContentBits">
    <vt:lpwstr>0</vt:lpwstr>
  </property>
  <property fmtid="{D5CDD505-2E9C-101B-9397-08002B2CF9AE}" pid="10" name="MediaServiceImageTags">
    <vt:lpwstr/>
  </property>
</Properties>
</file>